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951ED01D-A017-C347-AF07-8A9CCBAE0EAA}" xr6:coauthVersionLast="47" xr6:coauthVersionMax="47" xr10:uidLastSave="{00000000-0000-0000-0000-000000000000}"/>
  <bookViews>
    <workbookView xWindow="9220" yWindow="460" windowWidth="25460" windowHeight="20060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Order!$A$6:$AL$6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5" i="12" l="1"/>
  <c r="B145" i="12"/>
  <c r="C145" i="12"/>
  <c r="E145" i="12"/>
  <c r="F145" i="12"/>
  <c r="G145" i="12"/>
  <c r="P145" i="12"/>
  <c r="H145" i="12"/>
  <c r="Q145" i="12"/>
  <c r="I145" i="12"/>
  <c r="J145" i="12"/>
  <c r="K145" i="12"/>
  <c r="L145" i="12"/>
  <c r="M145" i="12"/>
  <c r="N145" i="12"/>
  <c r="O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146" i="12"/>
  <c r="B146" i="12"/>
  <c r="C146" i="12"/>
  <c r="E146" i="12"/>
  <c r="F146" i="12"/>
  <c r="G146" i="12"/>
  <c r="P146" i="12"/>
  <c r="H146" i="12"/>
  <c r="Q146" i="12"/>
  <c r="I146" i="12"/>
  <c r="J146" i="12"/>
  <c r="K146" i="12"/>
  <c r="L146" i="12"/>
  <c r="M146" i="12"/>
  <c r="N146" i="12"/>
  <c r="O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149" i="12"/>
  <c r="B149" i="12"/>
  <c r="C149" i="12"/>
  <c r="E149" i="12"/>
  <c r="F149" i="12"/>
  <c r="G149" i="12"/>
  <c r="P149" i="12"/>
  <c r="H149" i="12"/>
  <c r="Q149" i="12"/>
  <c r="I149" i="12"/>
  <c r="J149" i="12"/>
  <c r="K149" i="12"/>
  <c r="L149" i="12"/>
  <c r="M149" i="12"/>
  <c r="N149" i="12"/>
  <c r="O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150" i="12"/>
  <c r="B150" i="12"/>
  <c r="C150" i="12"/>
  <c r="E150" i="12"/>
  <c r="F150" i="12"/>
  <c r="G150" i="12"/>
  <c r="P150" i="12"/>
  <c r="H150" i="12"/>
  <c r="Q150" i="12"/>
  <c r="I150" i="12"/>
  <c r="J150" i="12"/>
  <c r="K150" i="12"/>
  <c r="L150" i="12"/>
  <c r="M150" i="12"/>
  <c r="N150" i="12"/>
  <c r="O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13" i="12"/>
  <c r="B13" i="12"/>
  <c r="C13" i="12"/>
  <c r="E13" i="12"/>
  <c r="F13" i="12"/>
  <c r="G13" i="12"/>
  <c r="P13" i="12"/>
  <c r="H13" i="12"/>
  <c r="Q13" i="12"/>
  <c r="I13" i="12"/>
  <c r="J13" i="12"/>
  <c r="K13" i="12"/>
  <c r="L13" i="12"/>
  <c r="M13" i="12"/>
  <c r="N13" i="12"/>
  <c r="O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14" i="12"/>
  <c r="B14" i="12"/>
  <c r="C14" i="12"/>
  <c r="E14" i="12"/>
  <c r="F14" i="12"/>
  <c r="G14" i="12"/>
  <c r="P14" i="12"/>
  <c r="H14" i="12"/>
  <c r="Q14" i="12"/>
  <c r="I14" i="12"/>
  <c r="J14" i="12"/>
  <c r="K14" i="12"/>
  <c r="L14" i="12"/>
  <c r="M14" i="12"/>
  <c r="N14" i="12"/>
  <c r="O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15" i="12"/>
  <c r="B15" i="12"/>
  <c r="C15" i="12"/>
  <c r="E15" i="12"/>
  <c r="F15" i="12"/>
  <c r="G15" i="12"/>
  <c r="P15" i="12"/>
  <c r="H15" i="12"/>
  <c r="Q15" i="12"/>
  <c r="I15" i="12"/>
  <c r="J15" i="12"/>
  <c r="K15" i="12"/>
  <c r="L15" i="12"/>
  <c r="M15" i="12"/>
  <c r="N15" i="12"/>
  <c r="O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16" i="12"/>
  <c r="B16" i="12"/>
  <c r="C16" i="12"/>
  <c r="E16" i="12"/>
  <c r="F16" i="12"/>
  <c r="G16" i="12"/>
  <c r="P16" i="12"/>
  <c r="H16" i="12"/>
  <c r="Q16" i="12"/>
  <c r="I16" i="12"/>
  <c r="J16" i="12"/>
  <c r="K16" i="12"/>
  <c r="L16" i="12"/>
  <c r="M16" i="12"/>
  <c r="N16" i="12"/>
  <c r="O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53" i="12"/>
  <c r="B53" i="12"/>
  <c r="C53" i="12"/>
  <c r="E53" i="12"/>
  <c r="F53" i="12"/>
  <c r="G53" i="12"/>
  <c r="P53" i="12"/>
  <c r="H53" i="12"/>
  <c r="Q53" i="12"/>
  <c r="I53" i="12"/>
  <c r="J53" i="12"/>
  <c r="K53" i="12"/>
  <c r="L53" i="12"/>
  <c r="M53" i="12"/>
  <c r="N53" i="12"/>
  <c r="O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54" i="12"/>
  <c r="B54" i="12"/>
  <c r="C54" i="12"/>
  <c r="E54" i="12"/>
  <c r="F54" i="12"/>
  <c r="G54" i="12"/>
  <c r="P54" i="12"/>
  <c r="H54" i="12"/>
  <c r="Q54" i="12"/>
  <c r="I54" i="12"/>
  <c r="J54" i="12"/>
  <c r="K54" i="12"/>
  <c r="L54" i="12"/>
  <c r="M54" i="12"/>
  <c r="N54" i="12"/>
  <c r="O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67" i="12"/>
  <c r="B67" i="12"/>
  <c r="C67" i="12"/>
  <c r="E67" i="12"/>
  <c r="F67" i="12"/>
  <c r="G67" i="12"/>
  <c r="P67" i="12"/>
  <c r="H67" i="12"/>
  <c r="Q67" i="12"/>
  <c r="I67" i="12"/>
  <c r="J67" i="12"/>
  <c r="K67" i="12"/>
  <c r="L67" i="12"/>
  <c r="M67" i="12"/>
  <c r="N67" i="12"/>
  <c r="O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68" i="12"/>
  <c r="B68" i="12"/>
  <c r="C68" i="12"/>
  <c r="E68" i="12"/>
  <c r="F68" i="12"/>
  <c r="G68" i="12"/>
  <c r="P68" i="12"/>
  <c r="H68" i="12"/>
  <c r="Q68" i="12"/>
  <c r="I68" i="12"/>
  <c r="J68" i="12"/>
  <c r="K68" i="12"/>
  <c r="L68" i="12"/>
  <c r="M68" i="12"/>
  <c r="N68" i="12"/>
  <c r="O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83" i="12"/>
  <c r="B83" i="12"/>
  <c r="C83" i="12"/>
  <c r="E83" i="12"/>
  <c r="F83" i="12"/>
  <c r="G83" i="12"/>
  <c r="P83" i="12"/>
  <c r="H83" i="12"/>
  <c r="Q83" i="12"/>
  <c r="I83" i="12"/>
  <c r="J83" i="12"/>
  <c r="K83" i="12"/>
  <c r="L83" i="12"/>
  <c r="M83" i="12"/>
  <c r="N83" i="12"/>
  <c r="O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84" i="12"/>
  <c r="B84" i="12"/>
  <c r="C84" i="12"/>
  <c r="E84" i="12"/>
  <c r="F84" i="12"/>
  <c r="G84" i="12"/>
  <c r="P84" i="12"/>
  <c r="H84" i="12"/>
  <c r="Q84" i="12"/>
  <c r="I84" i="12"/>
  <c r="J84" i="12"/>
  <c r="K84" i="12"/>
  <c r="L84" i="12"/>
  <c r="M84" i="12"/>
  <c r="N84" i="12"/>
  <c r="O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91" i="12"/>
  <c r="B91" i="12"/>
  <c r="C91" i="12"/>
  <c r="E91" i="12"/>
  <c r="F91" i="12"/>
  <c r="G91" i="12"/>
  <c r="P91" i="12"/>
  <c r="H91" i="12"/>
  <c r="Q91" i="12"/>
  <c r="I91" i="12"/>
  <c r="J91" i="12"/>
  <c r="K91" i="12"/>
  <c r="L91" i="12"/>
  <c r="M91" i="12"/>
  <c r="N91" i="12"/>
  <c r="O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92" i="12"/>
  <c r="B92" i="12"/>
  <c r="C92" i="12"/>
  <c r="E92" i="12"/>
  <c r="F92" i="12"/>
  <c r="G92" i="12"/>
  <c r="P92" i="12"/>
  <c r="H92" i="12"/>
  <c r="Q92" i="12"/>
  <c r="I92" i="12"/>
  <c r="J92" i="12"/>
  <c r="K92" i="12"/>
  <c r="L92" i="12"/>
  <c r="M92" i="12"/>
  <c r="N92" i="12"/>
  <c r="O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211" i="12"/>
  <c r="B211" i="12"/>
  <c r="C211" i="12"/>
  <c r="E211" i="12"/>
  <c r="F211" i="12"/>
  <c r="G211" i="12"/>
  <c r="P211" i="12"/>
  <c r="H211" i="12"/>
  <c r="Q211" i="12"/>
  <c r="I211" i="12"/>
  <c r="J211" i="12"/>
  <c r="K211" i="12"/>
  <c r="L211" i="12"/>
  <c r="M211" i="12"/>
  <c r="N211" i="12"/>
  <c r="O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212" i="12"/>
  <c r="B212" i="12"/>
  <c r="C212" i="12"/>
  <c r="E212" i="12"/>
  <c r="F212" i="12"/>
  <c r="G212" i="12"/>
  <c r="P212" i="12"/>
  <c r="H212" i="12"/>
  <c r="Q212" i="12"/>
  <c r="I212" i="12"/>
  <c r="J212" i="12"/>
  <c r="K212" i="12"/>
  <c r="L212" i="12"/>
  <c r="M212" i="12"/>
  <c r="N212" i="12"/>
  <c r="O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125" i="12"/>
  <c r="B125" i="12"/>
  <c r="C125" i="12"/>
  <c r="E125" i="12"/>
  <c r="F125" i="12"/>
  <c r="G125" i="12"/>
  <c r="P125" i="12"/>
  <c r="H125" i="12"/>
  <c r="Q125" i="12"/>
  <c r="I125" i="12"/>
  <c r="J125" i="12"/>
  <c r="K125" i="12"/>
  <c r="L125" i="12"/>
  <c r="M125" i="12"/>
  <c r="N125" i="12"/>
  <c r="O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126" i="12"/>
  <c r="B126" i="12"/>
  <c r="C126" i="12"/>
  <c r="E126" i="12"/>
  <c r="F126" i="12"/>
  <c r="G126" i="12"/>
  <c r="P126" i="12"/>
  <c r="H126" i="12"/>
  <c r="Q126" i="12"/>
  <c r="I126" i="12"/>
  <c r="J126" i="12"/>
  <c r="K126" i="12"/>
  <c r="L126" i="12"/>
  <c r="M126" i="12"/>
  <c r="N126" i="12"/>
  <c r="O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141" i="12"/>
  <c r="B141" i="12"/>
  <c r="C141" i="12"/>
  <c r="E141" i="12"/>
  <c r="F141" i="12"/>
  <c r="G141" i="12"/>
  <c r="P141" i="12"/>
  <c r="H141" i="12"/>
  <c r="Q141" i="12"/>
  <c r="I141" i="12"/>
  <c r="J141" i="12"/>
  <c r="K141" i="12"/>
  <c r="L141" i="12"/>
  <c r="M141" i="12"/>
  <c r="N141" i="12"/>
  <c r="O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142" i="12"/>
  <c r="B142" i="12"/>
  <c r="C142" i="12"/>
  <c r="E142" i="12"/>
  <c r="F142" i="12"/>
  <c r="G142" i="12"/>
  <c r="P142" i="12"/>
  <c r="H142" i="12"/>
  <c r="Q142" i="12"/>
  <c r="I142" i="12"/>
  <c r="J142" i="12"/>
  <c r="K142" i="12"/>
  <c r="L142" i="12"/>
  <c r="M142" i="12"/>
  <c r="N142" i="12"/>
  <c r="O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147" i="12"/>
  <c r="B147" i="12"/>
  <c r="C147" i="12"/>
  <c r="E147" i="12"/>
  <c r="F147" i="12"/>
  <c r="G147" i="12"/>
  <c r="P147" i="12"/>
  <c r="H147" i="12"/>
  <c r="Q147" i="12"/>
  <c r="I147" i="12"/>
  <c r="J147" i="12"/>
  <c r="K147" i="12"/>
  <c r="L147" i="12"/>
  <c r="M147" i="12"/>
  <c r="N147" i="12"/>
  <c r="O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148" i="12"/>
  <c r="B148" i="12"/>
  <c r="C148" i="12"/>
  <c r="E148" i="12"/>
  <c r="F148" i="12"/>
  <c r="G148" i="12"/>
  <c r="P148" i="12"/>
  <c r="H148" i="12"/>
  <c r="Q148" i="12"/>
  <c r="I148" i="12"/>
  <c r="J148" i="12"/>
  <c r="K148" i="12"/>
  <c r="L148" i="12"/>
  <c r="M148" i="12"/>
  <c r="N148" i="12"/>
  <c r="O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157" i="12"/>
  <c r="B157" i="12"/>
  <c r="C157" i="12"/>
  <c r="E157" i="12"/>
  <c r="F157" i="12"/>
  <c r="G157" i="12"/>
  <c r="P157" i="12"/>
  <c r="H157" i="12"/>
  <c r="Q157" i="12"/>
  <c r="I157" i="12"/>
  <c r="J157" i="12"/>
  <c r="K157" i="12"/>
  <c r="L157" i="12"/>
  <c r="M157" i="12"/>
  <c r="N157" i="12"/>
  <c r="O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158" i="12"/>
  <c r="B158" i="12"/>
  <c r="C158" i="12"/>
  <c r="E158" i="12"/>
  <c r="F158" i="12"/>
  <c r="G158" i="12"/>
  <c r="P158" i="12"/>
  <c r="H158" i="12"/>
  <c r="Q158" i="12"/>
  <c r="I158" i="12"/>
  <c r="J158" i="12"/>
  <c r="K158" i="12"/>
  <c r="L158" i="12"/>
  <c r="M158" i="12"/>
  <c r="N158" i="12"/>
  <c r="O158" i="12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163" i="12"/>
  <c r="B163" i="12"/>
  <c r="C163" i="12"/>
  <c r="E163" i="12"/>
  <c r="F163" i="12"/>
  <c r="G163" i="12"/>
  <c r="P163" i="12"/>
  <c r="H163" i="12"/>
  <c r="Q163" i="12"/>
  <c r="I163" i="12"/>
  <c r="J163" i="12"/>
  <c r="K163" i="12"/>
  <c r="L163" i="12"/>
  <c r="M163" i="12"/>
  <c r="N163" i="12"/>
  <c r="O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164" i="12"/>
  <c r="B164" i="12"/>
  <c r="C164" i="12"/>
  <c r="E164" i="12"/>
  <c r="F164" i="12"/>
  <c r="G164" i="12"/>
  <c r="P164" i="12"/>
  <c r="H164" i="12"/>
  <c r="Q164" i="12"/>
  <c r="I164" i="12"/>
  <c r="J164" i="12"/>
  <c r="K164" i="12"/>
  <c r="L164" i="12"/>
  <c r="M164" i="12"/>
  <c r="N164" i="12"/>
  <c r="O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167" i="12"/>
  <c r="B167" i="12"/>
  <c r="C167" i="12"/>
  <c r="E167" i="12"/>
  <c r="F167" i="12"/>
  <c r="G167" i="12"/>
  <c r="P167" i="12"/>
  <c r="H167" i="12"/>
  <c r="Q167" i="12"/>
  <c r="I167" i="12"/>
  <c r="J167" i="12"/>
  <c r="K167" i="12"/>
  <c r="L167" i="12"/>
  <c r="M167" i="12"/>
  <c r="N167" i="12"/>
  <c r="O167" i="12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168" i="12"/>
  <c r="B168" i="12"/>
  <c r="C168" i="12"/>
  <c r="E168" i="12"/>
  <c r="F168" i="12"/>
  <c r="G168" i="12"/>
  <c r="P168" i="12"/>
  <c r="H168" i="12"/>
  <c r="Q168" i="12"/>
  <c r="I168" i="12"/>
  <c r="J168" i="12"/>
  <c r="K168" i="12"/>
  <c r="L168" i="12"/>
  <c r="M168" i="12"/>
  <c r="N168" i="12"/>
  <c r="O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169" i="12"/>
  <c r="B169" i="12"/>
  <c r="C169" i="12"/>
  <c r="E169" i="12"/>
  <c r="F169" i="12"/>
  <c r="G169" i="12"/>
  <c r="P169" i="12"/>
  <c r="H169" i="12"/>
  <c r="Q169" i="12"/>
  <c r="I169" i="12"/>
  <c r="J169" i="12"/>
  <c r="K169" i="12"/>
  <c r="L169" i="12"/>
  <c r="M169" i="12"/>
  <c r="N169" i="12"/>
  <c r="O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170" i="12"/>
  <c r="B170" i="12"/>
  <c r="C170" i="12"/>
  <c r="E170" i="12"/>
  <c r="F170" i="12"/>
  <c r="G170" i="12"/>
  <c r="P170" i="12"/>
  <c r="H170" i="12"/>
  <c r="Q170" i="12"/>
  <c r="I170" i="12"/>
  <c r="J170" i="12"/>
  <c r="K170" i="12"/>
  <c r="L170" i="12"/>
  <c r="M170" i="12"/>
  <c r="N170" i="12"/>
  <c r="O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171" i="12"/>
  <c r="B171" i="12"/>
  <c r="C171" i="12"/>
  <c r="E171" i="12"/>
  <c r="F171" i="12"/>
  <c r="G171" i="12"/>
  <c r="P171" i="12"/>
  <c r="H171" i="12"/>
  <c r="Q171" i="12"/>
  <c r="I171" i="12"/>
  <c r="J171" i="12"/>
  <c r="K171" i="12"/>
  <c r="L171" i="12"/>
  <c r="M171" i="12"/>
  <c r="N171" i="12"/>
  <c r="O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172" i="12"/>
  <c r="B172" i="12"/>
  <c r="C172" i="12"/>
  <c r="E172" i="12"/>
  <c r="F172" i="12"/>
  <c r="G172" i="12"/>
  <c r="P172" i="12"/>
  <c r="H172" i="12"/>
  <c r="Q172" i="12"/>
  <c r="I172" i="12"/>
  <c r="J172" i="12"/>
  <c r="K172" i="12"/>
  <c r="L172" i="12"/>
  <c r="M172" i="12"/>
  <c r="N172" i="12"/>
  <c r="O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175" i="12"/>
  <c r="B175" i="12"/>
  <c r="C175" i="12"/>
  <c r="E175" i="12"/>
  <c r="F175" i="12"/>
  <c r="G175" i="12"/>
  <c r="P175" i="12"/>
  <c r="H175" i="12"/>
  <c r="Q175" i="12"/>
  <c r="I175" i="12"/>
  <c r="J175" i="12"/>
  <c r="K175" i="12"/>
  <c r="L175" i="12"/>
  <c r="M175" i="12"/>
  <c r="N175" i="12"/>
  <c r="O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176" i="12"/>
  <c r="B176" i="12"/>
  <c r="C176" i="12"/>
  <c r="E176" i="12"/>
  <c r="F176" i="12"/>
  <c r="G176" i="12"/>
  <c r="P176" i="12"/>
  <c r="H176" i="12"/>
  <c r="Q176" i="12"/>
  <c r="I176" i="12"/>
  <c r="J176" i="12"/>
  <c r="K176" i="12"/>
  <c r="L176" i="12"/>
  <c r="M176" i="12"/>
  <c r="N176" i="12"/>
  <c r="O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199" i="12"/>
  <c r="B199" i="12"/>
  <c r="C199" i="12"/>
  <c r="E199" i="12"/>
  <c r="F199" i="12"/>
  <c r="G199" i="12"/>
  <c r="P199" i="12"/>
  <c r="H199" i="12"/>
  <c r="Q199" i="12"/>
  <c r="I199" i="12"/>
  <c r="J199" i="12"/>
  <c r="K199" i="12"/>
  <c r="L199" i="12"/>
  <c r="M199" i="12"/>
  <c r="N199" i="12"/>
  <c r="O199" i="12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200" i="12"/>
  <c r="B200" i="12"/>
  <c r="C200" i="12"/>
  <c r="E200" i="12"/>
  <c r="F200" i="12"/>
  <c r="G200" i="12"/>
  <c r="P200" i="12"/>
  <c r="H200" i="12"/>
  <c r="Q200" i="12"/>
  <c r="I200" i="12"/>
  <c r="J200" i="12"/>
  <c r="K200" i="12"/>
  <c r="L200" i="12"/>
  <c r="M200" i="12"/>
  <c r="N200" i="12"/>
  <c r="O200" i="12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263" i="12"/>
  <c r="B263" i="12"/>
  <c r="C263" i="12"/>
  <c r="E263" i="12"/>
  <c r="F263" i="12"/>
  <c r="G263" i="12"/>
  <c r="P263" i="12"/>
  <c r="H263" i="12"/>
  <c r="Q263" i="12"/>
  <c r="I263" i="12"/>
  <c r="J263" i="12"/>
  <c r="K263" i="12"/>
  <c r="L263" i="12"/>
  <c r="M263" i="12"/>
  <c r="N263" i="12"/>
  <c r="O263" i="12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264" i="12"/>
  <c r="B264" i="12"/>
  <c r="C264" i="12"/>
  <c r="E264" i="12"/>
  <c r="F264" i="12"/>
  <c r="G264" i="12"/>
  <c r="P264" i="12"/>
  <c r="H264" i="12"/>
  <c r="Q264" i="12"/>
  <c r="I264" i="12"/>
  <c r="J264" i="12"/>
  <c r="K264" i="12"/>
  <c r="L264" i="12"/>
  <c r="M264" i="12"/>
  <c r="N264" i="12"/>
  <c r="O264" i="12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269" i="12"/>
  <c r="B269" i="12"/>
  <c r="C269" i="12"/>
  <c r="E269" i="12"/>
  <c r="F269" i="12"/>
  <c r="G269" i="12"/>
  <c r="P269" i="12"/>
  <c r="H269" i="12"/>
  <c r="Q269" i="12"/>
  <c r="I269" i="12"/>
  <c r="J269" i="12"/>
  <c r="K269" i="12"/>
  <c r="L269" i="12"/>
  <c r="M269" i="12"/>
  <c r="N269" i="12"/>
  <c r="O269" i="12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270" i="12"/>
  <c r="B270" i="12"/>
  <c r="C270" i="12"/>
  <c r="E270" i="12"/>
  <c r="F270" i="12"/>
  <c r="G270" i="12"/>
  <c r="P270" i="12"/>
  <c r="H270" i="12"/>
  <c r="Q270" i="12"/>
  <c r="I270" i="12"/>
  <c r="J270" i="12"/>
  <c r="K270" i="12"/>
  <c r="L270" i="12"/>
  <c r="M270" i="12"/>
  <c r="N270" i="12"/>
  <c r="O270" i="12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267" i="12"/>
  <c r="B267" i="12"/>
  <c r="C267" i="12"/>
  <c r="E267" i="12"/>
  <c r="F267" i="12"/>
  <c r="G267" i="12"/>
  <c r="P267" i="12"/>
  <c r="H267" i="12"/>
  <c r="Q267" i="12"/>
  <c r="I267" i="12"/>
  <c r="J267" i="12"/>
  <c r="K267" i="12"/>
  <c r="L267" i="12"/>
  <c r="M267" i="12"/>
  <c r="N267" i="12"/>
  <c r="O267" i="12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268" i="12"/>
  <c r="B268" i="12"/>
  <c r="C268" i="12"/>
  <c r="E268" i="12"/>
  <c r="F268" i="12"/>
  <c r="G268" i="12"/>
  <c r="P268" i="12"/>
  <c r="H268" i="12"/>
  <c r="Q268" i="12"/>
  <c r="I268" i="12"/>
  <c r="J268" i="12"/>
  <c r="K268" i="12"/>
  <c r="L268" i="12"/>
  <c r="M268" i="12"/>
  <c r="N268" i="12"/>
  <c r="O268" i="12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261" i="12"/>
  <c r="B261" i="12"/>
  <c r="C261" i="12"/>
  <c r="E261" i="12"/>
  <c r="F261" i="12"/>
  <c r="G261" i="12"/>
  <c r="P261" i="12"/>
  <c r="H261" i="12"/>
  <c r="Q261" i="12"/>
  <c r="I261" i="12"/>
  <c r="J261" i="12"/>
  <c r="K261" i="12"/>
  <c r="L261" i="12"/>
  <c r="M261" i="12"/>
  <c r="N261" i="12"/>
  <c r="O261" i="12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262" i="12"/>
  <c r="B262" i="12"/>
  <c r="C262" i="12"/>
  <c r="E262" i="12"/>
  <c r="F262" i="12"/>
  <c r="G262" i="12"/>
  <c r="P262" i="12"/>
  <c r="H262" i="12"/>
  <c r="Q262" i="12"/>
  <c r="I262" i="12"/>
  <c r="J262" i="12"/>
  <c r="K262" i="12"/>
  <c r="L262" i="12"/>
  <c r="M262" i="12"/>
  <c r="N262" i="12"/>
  <c r="O262" i="12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247" i="12"/>
  <c r="B247" i="12"/>
  <c r="C247" i="12"/>
  <c r="E247" i="12"/>
  <c r="F247" i="12"/>
  <c r="G247" i="12"/>
  <c r="P247" i="12"/>
  <c r="H247" i="12"/>
  <c r="Q247" i="12"/>
  <c r="I247" i="12"/>
  <c r="J247" i="12"/>
  <c r="K247" i="12"/>
  <c r="L247" i="12"/>
  <c r="M247" i="12"/>
  <c r="N247" i="12"/>
  <c r="O247" i="12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248" i="12"/>
  <c r="B248" i="12"/>
  <c r="C248" i="12"/>
  <c r="E248" i="12"/>
  <c r="F248" i="12"/>
  <c r="G248" i="12"/>
  <c r="P248" i="12"/>
  <c r="H248" i="12"/>
  <c r="Q248" i="12"/>
  <c r="I248" i="12"/>
  <c r="J248" i="12"/>
  <c r="K248" i="12"/>
  <c r="L248" i="12"/>
  <c r="M248" i="12"/>
  <c r="N248" i="12"/>
  <c r="O248" i="12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273" i="12"/>
  <c r="B273" i="12"/>
  <c r="C273" i="12"/>
  <c r="E273" i="12"/>
  <c r="F273" i="12"/>
  <c r="G273" i="12"/>
  <c r="P273" i="12"/>
  <c r="H273" i="12"/>
  <c r="Q273" i="12"/>
  <c r="I273" i="12"/>
  <c r="J273" i="12"/>
  <c r="K273" i="12"/>
  <c r="L273" i="12"/>
  <c r="M273" i="12"/>
  <c r="N273" i="12"/>
  <c r="O273" i="12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274" i="12"/>
  <c r="B274" i="12"/>
  <c r="C274" i="12"/>
  <c r="E274" i="12"/>
  <c r="F274" i="12"/>
  <c r="G274" i="12"/>
  <c r="P274" i="12"/>
  <c r="H274" i="12"/>
  <c r="Q274" i="12"/>
  <c r="I274" i="12"/>
  <c r="J274" i="12"/>
  <c r="K274" i="12"/>
  <c r="L274" i="12"/>
  <c r="M274" i="12"/>
  <c r="N274" i="12"/>
  <c r="O274" i="12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159" i="12"/>
  <c r="B159" i="12"/>
  <c r="C159" i="12"/>
  <c r="E159" i="12"/>
  <c r="F159" i="12"/>
  <c r="G159" i="12"/>
  <c r="P159" i="12"/>
  <c r="H159" i="12"/>
  <c r="Q159" i="12"/>
  <c r="I159" i="12"/>
  <c r="J159" i="12"/>
  <c r="K159" i="12"/>
  <c r="L159" i="12"/>
  <c r="M159" i="12"/>
  <c r="N159" i="12"/>
  <c r="O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160" i="12"/>
  <c r="B160" i="12"/>
  <c r="C160" i="12"/>
  <c r="E160" i="12"/>
  <c r="F160" i="12"/>
  <c r="G160" i="12"/>
  <c r="P160" i="12"/>
  <c r="H160" i="12"/>
  <c r="Q160" i="12"/>
  <c r="I160" i="12"/>
  <c r="J160" i="12"/>
  <c r="K160" i="12"/>
  <c r="L160" i="12"/>
  <c r="M160" i="12"/>
  <c r="N160" i="12"/>
  <c r="O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185" i="12"/>
  <c r="B185" i="12"/>
  <c r="C185" i="12"/>
  <c r="E185" i="12"/>
  <c r="F185" i="12"/>
  <c r="G185" i="12"/>
  <c r="P185" i="12"/>
  <c r="H185" i="12"/>
  <c r="Q185" i="12"/>
  <c r="I185" i="12"/>
  <c r="J185" i="12"/>
  <c r="K185" i="12"/>
  <c r="L185" i="12"/>
  <c r="M185" i="12"/>
  <c r="N185" i="12"/>
  <c r="O185" i="12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186" i="12"/>
  <c r="B186" i="12"/>
  <c r="C186" i="12"/>
  <c r="E186" i="12"/>
  <c r="F186" i="12"/>
  <c r="G186" i="12"/>
  <c r="P186" i="12"/>
  <c r="H186" i="12"/>
  <c r="Q186" i="12"/>
  <c r="I186" i="12"/>
  <c r="J186" i="12"/>
  <c r="K186" i="12"/>
  <c r="L186" i="12"/>
  <c r="M186" i="12"/>
  <c r="N186" i="12"/>
  <c r="O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179" i="12"/>
  <c r="B179" i="12"/>
  <c r="C179" i="12"/>
  <c r="E179" i="12"/>
  <c r="F179" i="12"/>
  <c r="G179" i="12"/>
  <c r="P179" i="12"/>
  <c r="H179" i="12"/>
  <c r="Q179" i="12"/>
  <c r="I179" i="12"/>
  <c r="J179" i="12"/>
  <c r="K179" i="12"/>
  <c r="L179" i="12"/>
  <c r="M179" i="12"/>
  <c r="N179" i="12"/>
  <c r="O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180" i="12"/>
  <c r="B180" i="12"/>
  <c r="C180" i="12"/>
  <c r="E180" i="12"/>
  <c r="F180" i="12"/>
  <c r="G180" i="12"/>
  <c r="P180" i="12"/>
  <c r="H180" i="12"/>
  <c r="Q180" i="12"/>
  <c r="I180" i="12"/>
  <c r="J180" i="12"/>
  <c r="K180" i="12"/>
  <c r="L180" i="12"/>
  <c r="M180" i="12"/>
  <c r="N180" i="12"/>
  <c r="O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177" i="12"/>
  <c r="B177" i="12"/>
  <c r="C177" i="12"/>
  <c r="E177" i="12"/>
  <c r="F177" i="12"/>
  <c r="G177" i="12"/>
  <c r="P177" i="12"/>
  <c r="H177" i="12"/>
  <c r="Q177" i="12"/>
  <c r="I177" i="12"/>
  <c r="J177" i="12"/>
  <c r="K177" i="12"/>
  <c r="L177" i="12"/>
  <c r="M177" i="12"/>
  <c r="N177" i="12"/>
  <c r="O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178" i="12"/>
  <c r="B178" i="12"/>
  <c r="C178" i="12"/>
  <c r="E178" i="12"/>
  <c r="F178" i="12"/>
  <c r="G178" i="12"/>
  <c r="P178" i="12"/>
  <c r="H178" i="12"/>
  <c r="Q178" i="12"/>
  <c r="I178" i="12"/>
  <c r="J178" i="12"/>
  <c r="K178" i="12"/>
  <c r="L178" i="12"/>
  <c r="M178" i="12"/>
  <c r="N178" i="12"/>
  <c r="O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181" i="12"/>
  <c r="B181" i="12"/>
  <c r="C181" i="12"/>
  <c r="E181" i="12"/>
  <c r="F181" i="12"/>
  <c r="G181" i="12"/>
  <c r="P181" i="12"/>
  <c r="H181" i="12"/>
  <c r="Q181" i="12"/>
  <c r="I181" i="12"/>
  <c r="J181" i="12"/>
  <c r="K181" i="12"/>
  <c r="L181" i="12"/>
  <c r="M181" i="12"/>
  <c r="N181" i="12"/>
  <c r="O181" i="12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182" i="12"/>
  <c r="B182" i="12"/>
  <c r="C182" i="12"/>
  <c r="E182" i="12"/>
  <c r="F182" i="12"/>
  <c r="G182" i="12"/>
  <c r="P182" i="12"/>
  <c r="H182" i="12"/>
  <c r="Q182" i="12"/>
  <c r="I182" i="12"/>
  <c r="J182" i="12"/>
  <c r="K182" i="12"/>
  <c r="L182" i="12"/>
  <c r="M182" i="12"/>
  <c r="N182" i="12"/>
  <c r="O182" i="12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183" i="12"/>
  <c r="B183" i="12"/>
  <c r="C183" i="12"/>
  <c r="E183" i="12"/>
  <c r="F183" i="12"/>
  <c r="G183" i="12"/>
  <c r="P183" i="12"/>
  <c r="H183" i="12"/>
  <c r="Q183" i="12"/>
  <c r="I183" i="12"/>
  <c r="J183" i="12"/>
  <c r="K183" i="12"/>
  <c r="L183" i="12"/>
  <c r="M183" i="12"/>
  <c r="N183" i="12"/>
  <c r="O183" i="12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184" i="12"/>
  <c r="B184" i="12"/>
  <c r="C184" i="12"/>
  <c r="E184" i="12"/>
  <c r="F184" i="12"/>
  <c r="G184" i="12"/>
  <c r="P184" i="12"/>
  <c r="H184" i="12"/>
  <c r="Q184" i="12"/>
  <c r="I184" i="12"/>
  <c r="J184" i="12"/>
  <c r="K184" i="12"/>
  <c r="L184" i="12"/>
  <c r="M184" i="12"/>
  <c r="N184" i="12"/>
  <c r="O184" i="12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187" i="12"/>
  <c r="B187" i="12"/>
  <c r="C187" i="12"/>
  <c r="E187" i="12"/>
  <c r="F187" i="12"/>
  <c r="G187" i="12"/>
  <c r="P187" i="12"/>
  <c r="H187" i="12"/>
  <c r="Q187" i="12"/>
  <c r="I187" i="12"/>
  <c r="J187" i="12"/>
  <c r="K187" i="12"/>
  <c r="L187" i="12"/>
  <c r="M187" i="12"/>
  <c r="N187" i="12"/>
  <c r="O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188" i="12"/>
  <c r="B188" i="12"/>
  <c r="C188" i="12"/>
  <c r="E188" i="12"/>
  <c r="F188" i="12"/>
  <c r="G188" i="12"/>
  <c r="P188" i="12"/>
  <c r="H188" i="12"/>
  <c r="Q188" i="12"/>
  <c r="I188" i="12"/>
  <c r="J188" i="12"/>
  <c r="K188" i="12"/>
  <c r="L188" i="12"/>
  <c r="M188" i="12"/>
  <c r="N188" i="12"/>
  <c r="O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195" i="12"/>
  <c r="B195" i="12"/>
  <c r="C195" i="12"/>
  <c r="E195" i="12"/>
  <c r="F195" i="12"/>
  <c r="G195" i="12"/>
  <c r="P195" i="12"/>
  <c r="H195" i="12"/>
  <c r="Q195" i="12"/>
  <c r="I195" i="12"/>
  <c r="J195" i="12"/>
  <c r="K195" i="12"/>
  <c r="L195" i="12"/>
  <c r="M195" i="12"/>
  <c r="N195" i="12"/>
  <c r="O195" i="12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196" i="12"/>
  <c r="B196" i="12"/>
  <c r="C196" i="12"/>
  <c r="E196" i="12"/>
  <c r="F196" i="12"/>
  <c r="G196" i="12"/>
  <c r="P196" i="12"/>
  <c r="H196" i="12"/>
  <c r="Q196" i="12"/>
  <c r="I196" i="12"/>
  <c r="J196" i="12"/>
  <c r="K196" i="12"/>
  <c r="L196" i="12"/>
  <c r="M196" i="12"/>
  <c r="N196" i="12"/>
  <c r="O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191" i="12"/>
  <c r="B191" i="12"/>
  <c r="C191" i="12"/>
  <c r="E191" i="12"/>
  <c r="F191" i="12"/>
  <c r="G191" i="12"/>
  <c r="P191" i="12"/>
  <c r="H191" i="12"/>
  <c r="Q191" i="12"/>
  <c r="I191" i="12"/>
  <c r="J191" i="12"/>
  <c r="K191" i="12"/>
  <c r="L191" i="12"/>
  <c r="M191" i="12"/>
  <c r="N191" i="12"/>
  <c r="O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192" i="12"/>
  <c r="B192" i="12"/>
  <c r="C192" i="12"/>
  <c r="E192" i="12"/>
  <c r="F192" i="12"/>
  <c r="G192" i="12"/>
  <c r="P192" i="12"/>
  <c r="H192" i="12"/>
  <c r="Q192" i="12"/>
  <c r="I192" i="12"/>
  <c r="J192" i="12"/>
  <c r="K192" i="12"/>
  <c r="L192" i="12"/>
  <c r="M192" i="12"/>
  <c r="N192" i="12"/>
  <c r="O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193" i="12"/>
  <c r="B193" i="12"/>
  <c r="C193" i="12"/>
  <c r="E193" i="12"/>
  <c r="F193" i="12"/>
  <c r="G193" i="12"/>
  <c r="P193" i="12"/>
  <c r="H193" i="12"/>
  <c r="Q193" i="12"/>
  <c r="I193" i="12"/>
  <c r="J193" i="12"/>
  <c r="K193" i="12"/>
  <c r="L193" i="12"/>
  <c r="M193" i="12"/>
  <c r="N193" i="12"/>
  <c r="O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194" i="12"/>
  <c r="B194" i="12"/>
  <c r="C194" i="12"/>
  <c r="E194" i="12"/>
  <c r="F194" i="12"/>
  <c r="G194" i="12"/>
  <c r="P194" i="12"/>
  <c r="H194" i="12"/>
  <c r="Q194" i="12"/>
  <c r="I194" i="12"/>
  <c r="J194" i="12"/>
  <c r="K194" i="12"/>
  <c r="L194" i="12"/>
  <c r="M194" i="12"/>
  <c r="N194" i="12"/>
  <c r="O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201" i="12"/>
  <c r="B201" i="12"/>
  <c r="C201" i="12"/>
  <c r="E201" i="12"/>
  <c r="F201" i="12"/>
  <c r="G201" i="12"/>
  <c r="P201" i="12"/>
  <c r="H201" i="12"/>
  <c r="Q201" i="12"/>
  <c r="I201" i="12"/>
  <c r="J201" i="12"/>
  <c r="K201" i="12"/>
  <c r="L201" i="12"/>
  <c r="M201" i="12"/>
  <c r="N201" i="12"/>
  <c r="O201" i="12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202" i="12"/>
  <c r="B202" i="12"/>
  <c r="C202" i="12"/>
  <c r="E202" i="12"/>
  <c r="F202" i="12"/>
  <c r="G202" i="12"/>
  <c r="P202" i="12"/>
  <c r="H202" i="12"/>
  <c r="Q202" i="12"/>
  <c r="I202" i="12"/>
  <c r="J202" i="12"/>
  <c r="K202" i="12"/>
  <c r="L202" i="12"/>
  <c r="M202" i="12"/>
  <c r="N202" i="12"/>
  <c r="O202" i="12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203" i="12"/>
  <c r="B203" i="12"/>
  <c r="C203" i="12"/>
  <c r="E203" i="12"/>
  <c r="F203" i="12"/>
  <c r="G203" i="12"/>
  <c r="P203" i="12"/>
  <c r="H203" i="12"/>
  <c r="Q203" i="12"/>
  <c r="I203" i="12"/>
  <c r="J203" i="12"/>
  <c r="K203" i="12"/>
  <c r="L203" i="12"/>
  <c r="M203" i="12"/>
  <c r="N203" i="12"/>
  <c r="O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204" i="12"/>
  <c r="B204" i="12"/>
  <c r="C204" i="12"/>
  <c r="E204" i="12"/>
  <c r="F204" i="12"/>
  <c r="G204" i="12"/>
  <c r="P204" i="12"/>
  <c r="H204" i="12"/>
  <c r="Q204" i="12"/>
  <c r="I204" i="12"/>
  <c r="J204" i="12"/>
  <c r="K204" i="12"/>
  <c r="L204" i="12"/>
  <c r="M204" i="12"/>
  <c r="N204" i="12"/>
  <c r="O204" i="12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237" i="12"/>
  <c r="B237" i="12"/>
  <c r="C237" i="12"/>
  <c r="E237" i="12"/>
  <c r="F237" i="12"/>
  <c r="G237" i="12"/>
  <c r="P237" i="12"/>
  <c r="H237" i="12"/>
  <c r="Q237" i="12"/>
  <c r="I237" i="12"/>
  <c r="J237" i="12"/>
  <c r="K237" i="12"/>
  <c r="L237" i="12"/>
  <c r="M237" i="12"/>
  <c r="N237" i="12"/>
  <c r="O237" i="12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238" i="12"/>
  <c r="B238" i="12"/>
  <c r="C238" i="12"/>
  <c r="E238" i="12"/>
  <c r="F238" i="12"/>
  <c r="G238" i="12"/>
  <c r="P238" i="12"/>
  <c r="H238" i="12"/>
  <c r="Q238" i="12"/>
  <c r="I238" i="12"/>
  <c r="J238" i="12"/>
  <c r="K238" i="12"/>
  <c r="L238" i="12"/>
  <c r="M238" i="12"/>
  <c r="N238" i="12"/>
  <c r="O238" i="12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239" i="12"/>
  <c r="B239" i="12"/>
  <c r="C239" i="12"/>
  <c r="E239" i="12"/>
  <c r="F239" i="12"/>
  <c r="G239" i="12"/>
  <c r="P239" i="12"/>
  <c r="H239" i="12"/>
  <c r="Q239" i="12"/>
  <c r="I239" i="12"/>
  <c r="J239" i="12"/>
  <c r="K239" i="12"/>
  <c r="L239" i="12"/>
  <c r="M239" i="12"/>
  <c r="N239" i="12"/>
  <c r="O239" i="12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240" i="12"/>
  <c r="B240" i="12"/>
  <c r="C240" i="12"/>
  <c r="E240" i="12"/>
  <c r="F240" i="12"/>
  <c r="G240" i="12"/>
  <c r="P240" i="12"/>
  <c r="H240" i="12"/>
  <c r="Q240" i="12"/>
  <c r="I240" i="12"/>
  <c r="J240" i="12"/>
  <c r="K240" i="12"/>
  <c r="L240" i="12"/>
  <c r="M240" i="12"/>
  <c r="N240" i="12"/>
  <c r="O240" i="12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249" i="12"/>
  <c r="B249" i="12"/>
  <c r="C249" i="12"/>
  <c r="E249" i="12"/>
  <c r="F249" i="12"/>
  <c r="G249" i="12"/>
  <c r="P249" i="12"/>
  <c r="H249" i="12"/>
  <c r="Q249" i="12"/>
  <c r="I249" i="12"/>
  <c r="J249" i="12"/>
  <c r="K249" i="12"/>
  <c r="L249" i="12"/>
  <c r="M249" i="12"/>
  <c r="N249" i="12"/>
  <c r="O249" i="12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250" i="12"/>
  <c r="B250" i="12"/>
  <c r="C250" i="12"/>
  <c r="E250" i="12"/>
  <c r="F250" i="12"/>
  <c r="G250" i="12"/>
  <c r="P250" i="12"/>
  <c r="H250" i="12"/>
  <c r="Q250" i="12"/>
  <c r="I250" i="12"/>
  <c r="J250" i="12"/>
  <c r="K250" i="12"/>
  <c r="L250" i="12"/>
  <c r="M250" i="12"/>
  <c r="N250" i="12"/>
  <c r="O250" i="12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241" i="12"/>
  <c r="B241" i="12"/>
  <c r="C241" i="12"/>
  <c r="E241" i="12"/>
  <c r="F241" i="12"/>
  <c r="G241" i="12"/>
  <c r="P241" i="12"/>
  <c r="H241" i="12"/>
  <c r="Q241" i="12"/>
  <c r="I241" i="12"/>
  <c r="J241" i="12"/>
  <c r="K241" i="12"/>
  <c r="L241" i="12"/>
  <c r="M241" i="12"/>
  <c r="N241" i="12"/>
  <c r="O241" i="12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242" i="12"/>
  <c r="B242" i="12"/>
  <c r="C242" i="12"/>
  <c r="E242" i="12"/>
  <c r="F242" i="12"/>
  <c r="G242" i="12"/>
  <c r="P242" i="12"/>
  <c r="H242" i="12"/>
  <c r="Q242" i="12"/>
  <c r="I242" i="12"/>
  <c r="J242" i="12"/>
  <c r="K242" i="12"/>
  <c r="L242" i="12"/>
  <c r="M242" i="12"/>
  <c r="N242" i="12"/>
  <c r="O242" i="12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259" i="12"/>
  <c r="B259" i="12"/>
  <c r="C259" i="12"/>
  <c r="E259" i="12"/>
  <c r="F259" i="12"/>
  <c r="G259" i="12"/>
  <c r="P259" i="12"/>
  <c r="H259" i="12"/>
  <c r="Q259" i="12"/>
  <c r="I259" i="12"/>
  <c r="J259" i="12"/>
  <c r="K259" i="12"/>
  <c r="L259" i="12"/>
  <c r="M259" i="12"/>
  <c r="N259" i="12"/>
  <c r="O259" i="12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260" i="12"/>
  <c r="B260" i="12"/>
  <c r="C260" i="12"/>
  <c r="E260" i="12"/>
  <c r="F260" i="12"/>
  <c r="G260" i="12"/>
  <c r="P260" i="12"/>
  <c r="H260" i="12"/>
  <c r="Q260" i="12"/>
  <c r="I260" i="12"/>
  <c r="J260" i="12"/>
  <c r="K260" i="12"/>
  <c r="L260" i="12"/>
  <c r="M260" i="12"/>
  <c r="N260" i="12"/>
  <c r="O260" i="12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151" i="12"/>
  <c r="B151" i="12"/>
  <c r="C151" i="12"/>
  <c r="E151" i="12"/>
  <c r="F151" i="12"/>
  <c r="G151" i="12"/>
  <c r="P151" i="12"/>
  <c r="H151" i="12"/>
  <c r="Q151" i="12"/>
  <c r="I151" i="12"/>
  <c r="J151" i="12"/>
  <c r="K151" i="12"/>
  <c r="L151" i="12"/>
  <c r="M151" i="12"/>
  <c r="N151" i="12"/>
  <c r="O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152" i="12"/>
  <c r="B152" i="12"/>
  <c r="C152" i="12"/>
  <c r="E152" i="12"/>
  <c r="F152" i="12"/>
  <c r="G152" i="12"/>
  <c r="P152" i="12"/>
  <c r="H152" i="12"/>
  <c r="Q152" i="12"/>
  <c r="I152" i="12"/>
  <c r="J152" i="12"/>
  <c r="K152" i="12"/>
  <c r="L152" i="12"/>
  <c r="M152" i="12"/>
  <c r="N152" i="12"/>
  <c r="O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293" i="12"/>
  <c r="B293" i="12"/>
  <c r="C293" i="12"/>
  <c r="E293" i="12"/>
  <c r="F293" i="12"/>
  <c r="G293" i="12"/>
  <c r="P293" i="12"/>
  <c r="H293" i="12"/>
  <c r="Q293" i="12"/>
  <c r="I293" i="12"/>
  <c r="J293" i="12"/>
  <c r="K293" i="12"/>
  <c r="L293" i="12"/>
  <c r="M293" i="12"/>
  <c r="N293" i="12"/>
  <c r="O293" i="12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285" i="12"/>
  <c r="B285" i="12"/>
  <c r="C285" i="12"/>
  <c r="E285" i="12"/>
  <c r="F285" i="12"/>
  <c r="G285" i="12"/>
  <c r="P285" i="12"/>
  <c r="H285" i="12"/>
  <c r="Q285" i="12"/>
  <c r="I285" i="12"/>
  <c r="J285" i="12"/>
  <c r="K285" i="12"/>
  <c r="L285" i="12"/>
  <c r="M285" i="12"/>
  <c r="N285" i="12"/>
  <c r="O285" i="12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288" i="12"/>
  <c r="B288" i="12"/>
  <c r="C288" i="12"/>
  <c r="E288" i="12"/>
  <c r="F288" i="12"/>
  <c r="G288" i="12"/>
  <c r="P288" i="12"/>
  <c r="H288" i="12"/>
  <c r="Q288" i="12"/>
  <c r="I288" i="12"/>
  <c r="J288" i="12"/>
  <c r="K288" i="12"/>
  <c r="L288" i="12"/>
  <c r="M288" i="12"/>
  <c r="N288" i="12"/>
  <c r="O288" i="12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289" i="12"/>
  <c r="B289" i="12"/>
  <c r="C289" i="12"/>
  <c r="E289" i="12"/>
  <c r="F289" i="12"/>
  <c r="G289" i="12"/>
  <c r="P289" i="12"/>
  <c r="H289" i="12"/>
  <c r="Q289" i="12"/>
  <c r="I289" i="12"/>
  <c r="J289" i="12"/>
  <c r="K289" i="12"/>
  <c r="L289" i="12"/>
  <c r="M289" i="12"/>
  <c r="N289" i="12"/>
  <c r="O289" i="12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290" i="12"/>
  <c r="B290" i="12"/>
  <c r="C290" i="12"/>
  <c r="E290" i="12"/>
  <c r="F290" i="12"/>
  <c r="G290" i="12"/>
  <c r="P290" i="12"/>
  <c r="H290" i="12"/>
  <c r="Q290" i="12"/>
  <c r="I290" i="12"/>
  <c r="J290" i="12"/>
  <c r="K290" i="12"/>
  <c r="L290" i="12"/>
  <c r="M290" i="12"/>
  <c r="N290" i="12"/>
  <c r="O290" i="12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291" i="12"/>
  <c r="B291" i="12"/>
  <c r="C291" i="12"/>
  <c r="E291" i="12"/>
  <c r="F291" i="12"/>
  <c r="G291" i="12"/>
  <c r="P291" i="12"/>
  <c r="H291" i="12"/>
  <c r="Q291" i="12"/>
  <c r="I291" i="12"/>
  <c r="J291" i="12"/>
  <c r="K291" i="12"/>
  <c r="L291" i="12"/>
  <c r="M291" i="12"/>
  <c r="N291" i="12"/>
  <c r="O291" i="12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295" i="12"/>
  <c r="B295" i="12"/>
  <c r="C295" i="12"/>
  <c r="E295" i="12"/>
  <c r="F295" i="12"/>
  <c r="G295" i="12"/>
  <c r="P295" i="12"/>
  <c r="H295" i="12"/>
  <c r="Q295" i="12"/>
  <c r="I295" i="12"/>
  <c r="J295" i="12"/>
  <c r="K295" i="12"/>
  <c r="L295" i="12"/>
  <c r="M295" i="12"/>
  <c r="N295" i="12"/>
  <c r="O295" i="12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AH295" i="12"/>
  <c r="AI295" i="12"/>
  <c r="AJ295" i="12"/>
  <c r="AK295" i="12"/>
  <c r="AL295" i="12"/>
  <c r="A303" i="12"/>
  <c r="B303" i="12"/>
  <c r="C303" i="12"/>
  <c r="E303" i="12"/>
  <c r="F303" i="12"/>
  <c r="G303" i="12"/>
  <c r="P303" i="12"/>
  <c r="H303" i="12"/>
  <c r="Q303" i="12"/>
  <c r="I303" i="12"/>
  <c r="J303" i="12"/>
  <c r="K303" i="12"/>
  <c r="L303" i="12"/>
  <c r="M303" i="12"/>
  <c r="N303" i="12"/>
  <c r="O303" i="12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312" i="12"/>
  <c r="B312" i="12"/>
  <c r="C312" i="12"/>
  <c r="E312" i="12"/>
  <c r="F312" i="12"/>
  <c r="G312" i="12"/>
  <c r="P312" i="12"/>
  <c r="H312" i="12"/>
  <c r="Q312" i="12"/>
  <c r="I312" i="12"/>
  <c r="J312" i="12"/>
  <c r="K312" i="12"/>
  <c r="L312" i="12"/>
  <c r="M312" i="12"/>
  <c r="N312" i="12"/>
  <c r="O312" i="12"/>
  <c r="R312" i="12"/>
  <c r="S312" i="12"/>
  <c r="T312" i="12"/>
  <c r="U312" i="12"/>
  <c r="V312" i="12"/>
  <c r="W312" i="12"/>
  <c r="X312" i="12"/>
  <c r="Y312" i="12"/>
  <c r="Z312" i="12"/>
  <c r="AA312" i="12"/>
  <c r="AB312" i="12"/>
  <c r="AC312" i="12"/>
  <c r="AD312" i="12"/>
  <c r="AE312" i="12"/>
  <c r="AF312" i="12"/>
  <c r="AG312" i="12"/>
  <c r="AH312" i="12"/>
  <c r="AI312" i="12"/>
  <c r="AJ312" i="12"/>
  <c r="AK312" i="12"/>
  <c r="AL312" i="12"/>
  <c r="A314" i="12"/>
  <c r="B314" i="12"/>
  <c r="C314" i="12"/>
  <c r="E314" i="12"/>
  <c r="F314" i="12"/>
  <c r="G314" i="12"/>
  <c r="P314" i="12"/>
  <c r="H314" i="12"/>
  <c r="Q314" i="12"/>
  <c r="I314" i="12"/>
  <c r="J314" i="12"/>
  <c r="K314" i="12"/>
  <c r="L314" i="12"/>
  <c r="M314" i="12"/>
  <c r="N314" i="12"/>
  <c r="O314" i="12"/>
  <c r="R314" i="12"/>
  <c r="S314" i="12"/>
  <c r="T314" i="12"/>
  <c r="U314" i="12"/>
  <c r="V314" i="12"/>
  <c r="W314" i="12"/>
  <c r="X314" i="12"/>
  <c r="Y314" i="12"/>
  <c r="Z314" i="12"/>
  <c r="AA314" i="12"/>
  <c r="AB314" i="12"/>
  <c r="AC314" i="12"/>
  <c r="AD314" i="12"/>
  <c r="AE314" i="12"/>
  <c r="AF314" i="12"/>
  <c r="AG314" i="12"/>
  <c r="AH314" i="12"/>
  <c r="AI314" i="12"/>
  <c r="AJ314" i="12"/>
  <c r="AK314" i="12"/>
  <c r="AL314" i="12"/>
  <c r="A304" i="12"/>
  <c r="B304" i="12"/>
  <c r="C304" i="12"/>
  <c r="E304" i="12"/>
  <c r="F304" i="12"/>
  <c r="G304" i="12"/>
  <c r="P304" i="12"/>
  <c r="H304" i="12"/>
  <c r="Q304" i="12"/>
  <c r="I304" i="12"/>
  <c r="J304" i="12"/>
  <c r="K304" i="12"/>
  <c r="L304" i="12"/>
  <c r="M304" i="12"/>
  <c r="N304" i="12"/>
  <c r="O304" i="12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309" i="12"/>
  <c r="B309" i="12"/>
  <c r="C309" i="12"/>
  <c r="E309" i="12"/>
  <c r="F309" i="12"/>
  <c r="G309" i="12"/>
  <c r="P309" i="12"/>
  <c r="H309" i="12"/>
  <c r="Q309" i="12"/>
  <c r="I309" i="12"/>
  <c r="J309" i="12"/>
  <c r="K309" i="12"/>
  <c r="L309" i="12"/>
  <c r="M309" i="12"/>
  <c r="N309" i="12"/>
  <c r="O309" i="12"/>
  <c r="R309" i="12"/>
  <c r="S309" i="12"/>
  <c r="T309" i="12"/>
  <c r="U309" i="12"/>
  <c r="V309" i="12"/>
  <c r="W309" i="12"/>
  <c r="X309" i="12"/>
  <c r="Y309" i="12"/>
  <c r="Z309" i="12"/>
  <c r="AA309" i="12"/>
  <c r="AB309" i="12"/>
  <c r="AC309" i="12"/>
  <c r="AD309" i="12"/>
  <c r="AE309" i="12"/>
  <c r="AF309" i="12"/>
  <c r="AG309" i="12"/>
  <c r="AH309" i="12"/>
  <c r="AI309" i="12"/>
  <c r="AJ309" i="12"/>
  <c r="AK309" i="12"/>
  <c r="AL309" i="12"/>
  <c r="A305" i="12"/>
  <c r="B305" i="12"/>
  <c r="C305" i="12"/>
  <c r="E305" i="12"/>
  <c r="F305" i="12"/>
  <c r="G305" i="12"/>
  <c r="P305" i="12"/>
  <c r="H305" i="12"/>
  <c r="Q305" i="12"/>
  <c r="I305" i="12"/>
  <c r="J305" i="12"/>
  <c r="K305" i="12"/>
  <c r="L305" i="12"/>
  <c r="M305" i="12"/>
  <c r="N305" i="12"/>
  <c r="O305" i="12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306" i="12"/>
  <c r="B306" i="12"/>
  <c r="C306" i="12"/>
  <c r="E306" i="12"/>
  <c r="F306" i="12"/>
  <c r="G306" i="12"/>
  <c r="P306" i="12"/>
  <c r="H306" i="12"/>
  <c r="Q306" i="12"/>
  <c r="I306" i="12"/>
  <c r="J306" i="12"/>
  <c r="K306" i="12"/>
  <c r="L306" i="12"/>
  <c r="M306" i="12"/>
  <c r="N306" i="12"/>
  <c r="O306" i="12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AH306" i="12"/>
  <c r="AI306" i="12"/>
  <c r="AJ306" i="12"/>
  <c r="AK306" i="12"/>
  <c r="AL306" i="12"/>
  <c r="A307" i="12"/>
  <c r="B307" i="12"/>
  <c r="C307" i="12"/>
  <c r="E307" i="12"/>
  <c r="F307" i="12"/>
  <c r="G307" i="12"/>
  <c r="P307" i="12"/>
  <c r="H307" i="12"/>
  <c r="Q307" i="12"/>
  <c r="I307" i="12"/>
  <c r="J307" i="12"/>
  <c r="K307" i="12"/>
  <c r="L307" i="12"/>
  <c r="M307" i="12"/>
  <c r="N307" i="12"/>
  <c r="O307" i="12"/>
  <c r="R307" i="12"/>
  <c r="S307" i="12"/>
  <c r="T307" i="12"/>
  <c r="U307" i="12"/>
  <c r="V307" i="12"/>
  <c r="W307" i="12"/>
  <c r="X307" i="12"/>
  <c r="Y307" i="12"/>
  <c r="Z307" i="12"/>
  <c r="AA307" i="12"/>
  <c r="AB307" i="12"/>
  <c r="AC307" i="12"/>
  <c r="AD307" i="12"/>
  <c r="AE307" i="12"/>
  <c r="AF307" i="12"/>
  <c r="AG307" i="12"/>
  <c r="AH307" i="12"/>
  <c r="AI307" i="12"/>
  <c r="AJ307" i="12"/>
  <c r="AK307" i="12"/>
  <c r="AL307" i="12"/>
  <c r="A279" i="12"/>
  <c r="B279" i="12"/>
  <c r="C279" i="12"/>
  <c r="E279" i="12"/>
  <c r="F279" i="12"/>
  <c r="G279" i="12"/>
  <c r="P279" i="12"/>
  <c r="H279" i="12"/>
  <c r="Q279" i="12"/>
  <c r="I279" i="12"/>
  <c r="J279" i="12"/>
  <c r="K279" i="12"/>
  <c r="L279" i="12"/>
  <c r="M279" i="12"/>
  <c r="N279" i="12"/>
  <c r="O279" i="12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284" i="12"/>
  <c r="B284" i="12"/>
  <c r="C284" i="12"/>
  <c r="E284" i="12"/>
  <c r="F284" i="12"/>
  <c r="G284" i="12"/>
  <c r="P284" i="12"/>
  <c r="H284" i="12"/>
  <c r="Q284" i="12"/>
  <c r="I284" i="12"/>
  <c r="J284" i="12"/>
  <c r="K284" i="12"/>
  <c r="L284" i="12"/>
  <c r="M284" i="12"/>
  <c r="N284" i="12"/>
  <c r="O284" i="12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292" i="12"/>
  <c r="B292" i="12"/>
  <c r="C292" i="12"/>
  <c r="E292" i="12"/>
  <c r="F292" i="12"/>
  <c r="G292" i="12"/>
  <c r="P292" i="12"/>
  <c r="H292" i="12"/>
  <c r="Q292" i="12"/>
  <c r="I292" i="12"/>
  <c r="J292" i="12"/>
  <c r="K292" i="12"/>
  <c r="L292" i="12"/>
  <c r="M292" i="12"/>
  <c r="N292" i="12"/>
  <c r="O292" i="12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231" i="12"/>
  <c r="B231" i="12"/>
  <c r="C231" i="12"/>
  <c r="E231" i="12"/>
  <c r="F231" i="12"/>
  <c r="G231" i="12"/>
  <c r="P231" i="12"/>
  <c r="H231" i="12"/>
  <c r="Q231" i="12"/>
  <c r="I231" i="12"/>
  <c r="J231" i="12"/>
  <c r="K231" i="12"/>
  <c r="L231" i="12"/>
  <c r="M231" i="12"/>
  <c r="N231" i="12"/>
  <c r="O231" i="12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232" i="12"/>
  <c r="B232" i="12"/>
  <c r="C232" i="12"/>
  <c r="E232" i="12"/>
  <c r="F232" i="12"/>
  <c r="G232" i="12"/>
  <c r="P232" i="12"/>
  <c r="H232" i="12"/>
  <c r="Q232" i="12"/>
  <c r="I232" i="12"/>
  <c r="J232" i="12"/>
  <c r="K232" i="12"/>
  <c r="L232" i="12"/>
  <c r="M232" i="12"/>
  <c r="N232" i="12"/>
  <c r="O232" i="12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275" i="12"/>
  <c r="B275" i="12"/>
  <c r="C275" i="12"/>
  <c r="E275" i="12"/>
  <c r="F275" i="12"/>
  <c r="G275" i="12"/>
  <c r="P275" i="12"/>
  <c r="H275" i="12"/>
  <c r="Q275" i="12"/>
  <c r="I275" i="12"/>
  <c r="J275" i="12"/>
  <c r="K275" i="12"/>
  <c r="L275" i="12"/>
  <c r="M275" i="12"/>
  <c r="N275" i="12"/>
  <c r="O275" i="12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276" i="12"/>
  <c r="B276" i="12"/>
  <c r="C276" i="12"/>
  <c r="E276" i="12"/>
  <c r="F276" i="12"/>
  <c r="G276" i="12"/>
  <c r="P276" i="12"/>
  <c r="H276" i="12"/>
  <c r="Q276" i="12"/>
  <c r="I276" i="12"/>
  <c r="J276" i="12"/>
  <c r="K276" i="12"/>
  <c r="L276" i="12"/>
  <c r="M276" i="12"/>
  <c r="N276" i="12"/>
  <c r="O276" i="12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233" i="12"/>
  <c r="B233" i="12"/>
  <c r="C233" i="12"/>
  <c r="E233" i="12"/>
  <c r="F233" i="12"/>
  <c r="G233" i="12"/>
  <c r="P233" i="12"/>
  <c r="H233" i="12"/>
  <c r="Q233" i="12"/>
  <c r="I233" i="12"/>
  <c r="J233" i="12"/>
  <c r="K233" i="12"/>
  <c r="L233" i="12"/>
  <c r="M233" i="12"/>
  <c r="N233" i="12"/>
  <c r="O233" i="12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234" i="12"/>
  <c r="B234" i="12"/>
  <c r="C234" i="12"/>
  <c r="E234" i="12"/>
  <c r="F234" i="12"/>
  <c r="G234" i="12"/>
  <c r="P234" i="12"/>
  <c r="H234" i="12"/>
  <c r="Q234" i="12"/>
  <c r="I234" i="12"/>
  <c r="J234" i="12"/>
  <c r="K234" i="12"/>
  <c r="L234" i="12"/>
  <c r="M234" i="12"/>
  <c r="N234" i="12"/>
  <c r="O234" i="12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229" i="12"/>
  <c r="B229" i="12"/>
  <c r="C229" i="12"/>
  <c r="E229" i="12"/>
  <c r="F229" i="12"/>
  <c r="G229" i="12"/>
  <c r="P229" i="12"/>
  <c r="H229" i="12"/>
  <c r="Q229" i="12"/>
  <c r="I229" i="12"/>
  <c r="J229" i="12"/>
  <c r="K229" i="12"/>
  <c r="L229" i="12"/>
  <c r="M229" i="12"/>
  <c r="N229" i="12"/>
  <c r="O229" i="12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230" i="12"/>
  <c r="B230" i="12"/>
  <c r="C230" i="12"/>
  <c r="E230" i="12"/>
  <c r="F230" i="12"/>
  <c r="G230" i="12"/>
  <c r="P230" i="12"/>
  <c r="H230" i="12"/>
  <c r="Q230" i="12"/>
  <c r="I230" i="12"/>
  <c r="J230" i="12"/>
  <c r="K230" i="12"/>
  <c r="L230" i="12"/>
  <c r="M230" i="12"/>
  <c r="N230" i="12"/>
  <c r="O230" i="12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255" i="12"/>
  <c r="B255" i="12"/>
  <c r="C255" i="12"/>
  <c r="E255" i="12"/>
  <c r="F255" i="12"/>
  <c r="G255" i="12"/>
  <c r="P255" i="12"/>
  <c r="H255" i="12"/>
  <c r="Q255" i="12"/>
  <c r="I255" i="12"/>
  <c r="J255" i="12"/>
  <c r="K255" i="12"/>
  <c r="L255" i="12"/>
  <c r="M255" i="12"/>
  <c r="N255" i="12"/>
  <c r="O255" i="12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256" i="12"/>
  <c r="B256" i="12"/>
  <c r="C256" i="12"/>
  <c r="E256" i="12"/>
  <c r="F256" i="12"/>
  <c r="G256" i="12"/>
  <c r="P256" i="12"/>
  <c r="H256" i="12"/>
  <c r="Q256" i="12"/>
  <c r="I256" i="12"/>
  <c r="J256" i="12"/>
  <c r="K256" i="12"/>
  <c r="L256" i="12"/>
  <c r="M256" i="12"/>
  <c r="N256" i="12"/>
  <c r="O256" i="12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257" i="12"/>
  <c r="B257" i="12"/>
  <c r="C257" i="12"/>
  <c r="E257" i="12"/>
  <c r="F257" i="12"/>
  <c r="G257" i="12"/>
  <c r="P257" i="12"/>
  <c r="H257" i="12"/>
  <c r="Q257" i="12"/>
  <c r="I257" i="12"/>
  <c r="J257" i="12"/>
  <c r="K257" i="12"/>
  <c r="L257" i="12"/>
  <c r="M257" i="12"/>
  <c r="N257" i="12"/>
  <c r="O257" i="12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258" i="12"/>
  <c r="B258" i="12"/>
  <c r="C258" i="12"/>
  <c r="E258" i="12"/>
  <c r="F258" i="12"/>
  <c r="G258" i="12"/>
  <c r="P258" i="12"/>
  <c r="H258" i="12"/>
  <c r="Q258" i="12"/>
  <c r="I258" i="12"/>
  <c r="J258" i="12"/>
  <c r="K258" i="12"/>
  <c r="L258" i="12"/>
  <c r="M258" i="12"/>
  <c r="N258" i="12"/>
  <c r="O258" i="12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143" i="12"/>
  <c r="B143" i="12"/>
  <c r="C143" i="12"/>
  <c r="E143" i="12"/>
  <c r="F143" i="12"/>
  <c r="G143" i="12"/>
  <c r="P143" i="12"/>
  <c r="H143" i="12"/>
  <c r="Q143" i="12"/>
  <c r="I143" i="12"/>
  <c r="J143" i="12"/>
  <c r="K143" i="12"/>
  <c r="L143" i="12"/>
  <c r="M143" i="12"/>
  <c r="N143" i="12"/>
  <c r="O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144" i="12"/>
  <c r="B144" i="12"/>
  <c r="C144" i="12"/>
  <c r="E144" i="12"/>
  <c r="F144" i="12"/>
  <c r="G144" i="12"/>
  <c r="P144" i="12"/>
  <c r="H144" i="12"/>
  <c r="Q144" i="12"/>
  <c r="I144" i="12"/>
  <c r="J144" i="12"/>
  <c r="K144" i="12"/>
  <c r="L144" i="12"/>
  <c r="M144" i="12"/>
  <c r="N144" i="12"/>
  <c r="O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31" i="12"/>
  <c r="B31" i="12"/>
  <c r="C31" i="12"/>
  <c r="E31" i="12"/>
  <c r="F31" i="12"/>
  <c r="G31" i="12"/>
  <c r="P31" i="12"/>
  <c r="H31" i="12"/>
  <c r="Q31" i="12"/>
  <c r="I31" i="12"/>
  <c r="J31" i="12"/>
  <c r="K31" i="12"/>
  <c r="L31" i="12"/>
  <c r="M31" i="12"/>
  <c r="N31" i="12"/>
  <c r="O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32" i="12"/>
  <c r="B32" i="12"/>
  <c r="C32" i="12"/>
  <c r="E32" i="12"/>
  <c r="F32" i="12"/>
  <c r="G32" i="12"/>
  <c r="P32" i="12"/>
  <c r="H32" i="12"/>
  <c r="Q32" i="12"/>
  <c r="I32" i="12"/>
  <c r="J32" i="12"/>
  <c r="K32" i="12"/>
  <c r="L32" i="12"/>
  <c r="M32" i="12"/>
  <c r="N32" i="12"/>
  <c r="O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33" i="12"/>
  <c r="B33" i="12"/>
  <c r="C33" i="12"/>
  <c r="E33" i="12"/>
  <c r="F33" i="12"/>
  <c r="G33" i="12"/>
  <c r="P33" i="12"/>
  <c r="H33" i="12"/>
  <c r="Q33" i="12"/>
  <c r="I33" i="12"/>
  <c r="J33" i="12"/>
  <c r="K33" i="12"/>
  <c r="L33" i="12"/>
  <c r="M33" i="12"/>
  <c r="N33" i="12"/>
  <c r="O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34" i="12"/>
  <c r="B34" i="12"/>
  <c r="C34" i="12"/>
  <c r="E34" i="12"/>
  <c r="F34" i="12"/>
  <c r="G34" i="12"/>
  <c r="P34" i="12"/>
  <c r="H34" i="12"/>
  <c r="Q34" i="12"/>
  <c r="I34" i="12"/>
  <c r="J34" i="12"/>
  <c r="K34" i="12"/>
  <c r="L34" i="12"/>
  <c r="M34" i="12"/>
  <c r="N34" i="12"/>
  <c r="O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45" i="12"/>
  <c r="B45" i="12"/>
  <c r="C45" i="12"/>
  <c r="E45" i="12"/>
  <c r="F45" i="12"/>
  <c r="G45" i="12"/>
  <c r="P45" i="12"/>
  <c r="H45" i="12"/>
  <c r="Q45" i="12"/>
  <c r="I45" i="12"/>
  <c r="J45" i="12"/>
  <c r="K45" i="12"/>
  <c r="L45" i="12"/>
  <c r="M45" i="12"/>
  <c r="N45" i="12"/>
  <c r="O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46" i="12"/>
  <c r="B46" i="12"/>
  <c r="C46" i="12"/>
  <c r="E46" i="12"/>
  <c r="F46" i="12"/>
  <c r="G46" i="12"/>
  <c r="P46" i="12"/>
  <c r="H46" i="12"/>
  <c r="Q46" i="12"/>
  <c r="I46" i="12"/>
  <c r="J46" i="12"/>
  <c r="K46" i="12"/>
  <c r="L46" i="12"/>
  <c r="M46" i="12"/>
  <c r="N46" i="12"/>
  <c r="O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155" i="12"/>
  <c r="B155" i="12"/>
  <c r="C155" i="12"/>
  <c r="E155" i="12"/>
  <c r="F155" i="12"/>
  <c r="G155" i="12"/>
  <c r="P155" i="12"/>
  <c r="H155" i="12"/>
  <c r="Q155" i="12"/>
  <c r="I155" i="12"/>
  <c r="J155" i="12"/>
  <c r="K155" i="12"/>
  <c r="L155" i="12"/>
  <c r="M155" i="12"/>
  <c r="N155" i="12"/>
  <c r="O155" i="12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156" i="12"/>
  <c r="B156" i="12"/>
  <c r="C156" i="12"/>
  <c r="E156" i="12"/>
  <c r="F156" i="12"/>
  <c r="G156" i="12"/>
  <c r="P156" i="12"/>
  <c r="H156" i="12"/>
  <c r="Q156" i="12"/>
  <c r="I156" i="12"/>
  <c r="J156" i="12"/>
  <c r="K156" i="12"/>
  <c r="L156" i="12"/>
  <c r="M156" i="12"/>
  <c r="N156" i="12"/>
  <c r="O156" i="12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189" i="12"/>
  <c r="B189" i="12"/>
  <c r="C189" i="12"/>
  <c r="E189" i="12"/>
  <c r="F189" i="12"/>
  <c r="G189" i="12"/>
  <c r="P189" i="12"/>
  <c r="H189" i="12"/>
  <c r="Q189" i="12"/>
  <c r="I189" i="12"/>
  <c r="J189" i="12"/>
  <c r="K189" i="12"/>
  <c r="L189" i="12"/>
  <c r="M189" i="12"/>
  <c r="N189" i="12"/>
  <c r="O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190" i="12"/>
  <c r="B190" i="12"/>
  <c r="C190" i="12"/>
  <c r="E190" i="12"/>
  <c r="F190" i="12"/>
  <c r="G190" i="12"/>
  <c r="P190" i="12"/>
  <c r="H190" i="12"/>
  <c r="Q190" i="12"/>
  <c r="I190" i="12"/>
  <c r="J190" i="12"/>
  <c r="K190" i="12"/>
  <c r="L190" i="12"/>
  <c r="M190" i="12"/>
  <c r="N190" i="12"/>
  <c r="O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265" i="12"/>
  <c r="B265" i="12"/>
  <c r="C265" i="12"/>
  <c r="E265" i="12"/>
  <c r="F265" i="12"/>
  <c r="G265" i="12"/>
  <c r="P265" i="12"/>
  <c r="H265" i="12"/>
  <c r="Q265" i="12"/>
  <c r="I265" i="12"/>
  <c r="J265" i="12"/>
  <c r="K265" i="12"/>
  <c r="L265" i="12"/>
  <c r="M265" i="12"/>
  <c r="N265" i="12"/>
  <c r="O265" i="12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266" i="12"/>
  <c r="B266" i="12"/>
  <c r="C266" i="12"/>
  <c r="E266" i="12"/>
  <c r="F266" i="12"/>
  <c r="G266" i="12"/>
  <c r="P266" i="12"/>
  <c r="H266" i="12"/>
  <c r="Q266" i="12"/>
  <c r="I266" i="12"/>
  <c r="J266" i="12"/>
  <c r="K266" i="12"/>
  <c r="L266" i="12"/>
  <c r="M266" i="12"/>
  <c r="N266" i="12"/>
  <c r="O266" i="12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223" i="12"/>
  <c r="B223" i="12"/>
  <c r="C223" i="12"/>
  <c r="E223" i="12"/>
  <c r="F223" i="12"/>
  <c r="G223" i="12"/>
  <c r="P223" i="12"/>
  <c r="H223" i="12"/>
  <c r="Q223" i="12"/>
  <c r="I223" i="12"/>
  <c r="J223" i="12"/>
  <c r="K223" i="12"/>
  <c r="L223" i="12"/>
  <c r="M223" i="12"/>
  <c r="N223" i="12"/>
  <c r="O223" i="12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224" i="12"/>
  <c r="B224" i="12"/>
  <c r="C224" i="12"/>
  <c r="E224" i="12"/>
  <c r="F224" i="12"/>
  <c r="G224" i="12"/>
  <c r="P224" i="12"/>
  <c r="H224" i="12"/>
  <c r="Q224" i="12"/>
  <c r="I224" i="12"/>
  <c r="J224" i="12"/>
  <c r="K224" i="12"/>
  <c r="L224" i="12"/>
  <c r="M224" i="12"/>
  <c r="N224" i="12"/>
  <c r="O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227" i="12"/>
  <c r="B227" i="12"/>
  <c r="C227" i="12"/>
  <c r="E227" i="12"/>
  <c r="F227" i="12"/>
  <c r="G227" i="12"/>
  <c r="P227" i="12"/>
  <c r="H227" i="12"/>
  <c r="Q227" i="12"/>
  <c r="I227" i="12"/>
  <c r="J227" i="12"/>
  <c r="K227" i="12"/>
  <c r="L227" i="12"/>
  <c r="M227" i="12"/>
  <c r="N227" i="12"/>
  <c r="O227" i="12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228" i="12"/>
  <c r="B228" i="12"/>
  <c r="C228" i="12"/>
  <c r="E228" i="12"/>
  <c r="F228" i="12"/>
  <c r="G228" i="12"/>
  <c r="P228" i="12"/>
  <c r="H228" i="12"/>
  <c r="Q228" i="12"/>
  <c r="I228" i="12"/>
  <c r="J228" i="12"/>
  <c r="K228" i="12"/>
  <c r="L228" i="12"/>
  <c r="M228" i="12"/>
  <c r="N228" i="12"/>
  <c r="O228" i="12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225" i="12"/>
  <c r="B225" i="12"/>
  <c r="C225" i="12"/>
  <c r="E225" i="12"/>
  <c r="F225" i="12"/>
  <c r="G225" i="12"/>
  <c r="P225" i="12"/>
  <c r="H225" i="12"/>
  <c r="Q225" i="12"/>
  <c r="I225" i="12"/>
  <c r="J225" i="12"/>
  <c r="K225" i="12"/>
  <c r="L225" i="12"/>
  <c r="M225" i="12"/>
  <c r="N225" i="12"/>
  <c r="O225" i="12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226" i="12"/>
  <c r="B226" i="12"/>
  <c r="C226" i="12"/>
  <c r="E226" i="12"/>
  <c r="F226" i="12"/>
  <c r="G226" i="12"/>
  <c r="P226" i="12"/>
  <c r="H226" i="12"/>
  <c r="Q226" i="12"/>
  <c r="I226" i="12"/>
  <c r="J226" i="12"/>
  <c r="K226" i="12"/>
  <c r="L226" i="12"/>
  <c r="M226" i="12"/>
  <c r="N226" i="12"/>
  <c r="O226" i="12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302" i="12"/>
  <c r="B302" i="12"/>
  <c r="C302" i="12"/>
  <c r="E302" i="12"/>
  <c r="F302" i="12"/>
  <c r="G302" i="12"/>
  <c r="P302" i="12"/>
  <c r="H302" i="12"/>
  <c r="Q302" i="12"/>
  <c r="I302" i="12"/>
  <c r="J302" i="12"/>
  <c r="K302" i="12"/>
  <c r="L302" i="12"/>
  <c r="M302" i="12"/>
  <c r="N302" i="12"/>
  <c r="O302" i="12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310" i="12"/>
  <c r="B310" i="12"/>
  <c r="C310" i="12"/>
  <c r="E310" i="12"/>
  <c r="F310" i="12"/>
  <c r="G310" i="12"/>
  <c r="P310" i="12"/>
  <c r="H310" i="12"/>
  <c r="Q310" i="12"/>
  <c r="I310" i="12"/>
  <c r="J310" i="12"/>
  <c r="K310" i="12"/>
  <c r="L310" i="12"/>
  <c r="M310" i="12"/>
  <c r="N310" i="12"/>
  <c r="O310" i="12"/>
  <c r="R310" i="12"/>
  <c r="S310" i="12"/>
  <c r="T310" i="12"/>
  <c r="U310" i="12"/>
  <c r="V310" i="12"/>
  <c r="W310" i="12"/>
  <c r="X310" i="12"/>
  <c r="Y310" i="12"/>
  <c r="Z310" i="12"/>
  <c r="AA310" i="12"/>
  <c r="AB310" i="12"/>
  <c r="AC310" i="12"/>
  <c r="AD310" i="12"/>
  <c r="AE310" i="12"/>
  <c r="AF310" i="12"/>
  <c r="AG310" i="12"/>
  <c r="AH310" i="12"/>
  <c r="AI310" i="12"/>
  <c r="AJ310" i="12"/>
  <c r="AK310" i="12"/>
  <c r="AL310" i="12"/>
  <c r="A313" i="12"/>
  <c r="B313" i="12"/>
  <c r="C313" i="12"/>
  <c r="E313" i="12"/>
  <c r="F313" i="12"/>
  <c r="G313" i="12"/>
  <c r="P313" i="12"/>
  <c r="H313" i="12"/>
  <c r="Q313" i="12"/>
  <c r="I313" i="12"/>
  <c r="J313" i="12"/>
  <c r="K313" i="12"/>
  <c r="L313" i="12"/>
  <c r="M313" i="12"/>
  <c r="N313" i="12"/>
  <c r="O313" i="12"/>
  <c r="R313" i="12"/>
  <c r="S313" i="12"/>
  <c r="T313" i="12"/>
  <c r="U313" i="12"/>
  <c r="V313" i="12"/>
  <c r="W313" i="12"/>
  <c r="X313" i="12"/>
  <c r="Y313" i="12"/>
  <c r="Z313" i="12"/>
  <c r="AA313" i="12"/>
  <c r="AB313" i="12"/>
  <c r="AC313" i="12"/>
  <c r="AD313" i="12"/>
  <c r="AE313" i="12"/>
  <c r="AF313" i="12"/>
  <c r="AG313" i="12"/>
  <c r="AH313" i="12"/>
  <c r="AI313" i="12"/>
  <c r="AJ313" i="12"/>
  <c r="AK313" i="12"/>
  <c r="AL313" i="12"/>
  <c r="A286" i="12"/>
  <c r="B286" i="12"/>
  <c r="C286" i="12"/>
  <c r="E286" i="12"/>
  <c r="F286" i="12"/>
  <c r="G286" i="12"/>
  <c r="P286" i="12"/>
  <c r="H286" i="12"/>
  <c r="Q286" i="12"/>
  <c r="I286" i="12"/>
  <c r="J286" i="12"/>
  <c r="K286" i="12"/>
  <c r="L286" i="12"/>
  <c r="M286" i="12"/>
  <c r="N286" i="12"/>
  <c r="O286" i="12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69" i="12"/>
  <c r="B69" i="12"/>
  <c r="C69" i="12"/>
  <c r="E69" i="12"/>
  <c r="F69" i="12"/>
  <c r="G69" i="12"/>
  <c r="P69" i="12"/>
  <c r="H69" i="12"/>
  <c r="Q69" i="12"/>
  <c r="I69" i="12"/>
  <c r="J69" i="12"/>
  <c r="K69" i="12"/>
  <c r="L69" i="12"/>
  <c r="M69" i="12"/>
  <c r="N69" i="12"/>
  <c r="O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70" i="12"/>
  <c r="B70" i="12"/>
  <c r="C70" i="12"/>
  <c r="E70" i="12"/>
  <c r="F70" i="12"/>
  <c r="G70" i="12"/>
  <c r="P70" i="12"/>
  <c r="H70" i="12"/>
  <c r="Q70" i="12"/>
  <c r="I70" i="12"/>
  <c r="J70" i="12"/>
  <c r="K70" i="12"/>
  <c r="L70" i="12"/>
  <c r="M70" i="12"/>
  <c r="N70" i="12"/>
  <c r="O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103" i="12"/>
  <c r="B103" i="12"/>
  <c r="C103" i="12"/>
  <c r="E103" i="12"/>
  <c r="F103" i="12"/>
  <c r="G103" i="12"/>
  <c r="P103" i="12"/>
  <c r="H103" i="12"/>
  <c r="Q103" i="12"/>
  <c r="I103" i="12"/>
  <c r="J103" i="12"/>
  <c r="K103" i="12"/>
  <c r="L103" i="12"/>
  <c r="M103" i="12"/>
  <c r="N103" i="12"/>
  <c r="O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104" i="12"/>
  <c r="B104" i="12"/>
  <c r="C104" i="12"/>
  <c r="E104" i="12"/>
  <c r="F104" i="12"/>
  <c r="G104" i="12"/>
  <c r="P104" i="12"/>
  <c r="H104" i="12"/>
  <c r="Q104" i="12"/>
  <c r="I104" i="12"/>
  <c r="J104" i="12"/>
  <c r="K104" i="12"/>
  <c r="L104" i="12"/>
  <c r="M104" i="12"/>
  <c r="N104" i="12"/>
  <c r="O104" i="12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294" i="12"/>
  <c r="B294" i="12"/>
  <c r="C294" i="12"/>
  <c r="E294" i="12"/>
  <c r="F294" i="12"/>
  <c r="G294" i="12"/>
  <c r="P294" i="12"/>
  <c r="H294" i="12"/>
  <c r="Q294" i="12"/>
  <c r="I294" i="12"/>
  <c r="J294" i="12"/>
  <c r="K294" i="12"/>
  <c r="L294" i="12"/>
  <c r="M294" i="12"/>
  <c r="N294" i="12"/>
  <c r="O294" i="12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89" i="12"/>
  <c r="B89" i="12"/>
  <c r="C89" i="12"/>
  <c r="E89" i="12"/>
  <c r="F89" i="12"/>
  <c r="G89" i="12"/>
  <c r="P89" i="12"/>
  <c r="H89" i="12"/>
  <c r="Q89" i="12"/>
  <c r="I89" i="12"/>
  <c r="J89" i="12"/>
  <c r="K89" i="12"/>
  <c r="L89" i="12"/>
  <c r="M89" i="12"/>
  <c r="N89" i="12"/>
  <c r="O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90" i="12"/>
  <c r="B90" i="12"/>
  <c r="C90" i="12"/>
  <c r="E90" i="12"/>
  <c r="F90" i="12"/>
  <c r="G90" i="12"/>
  <c r="P90" i="12"/>
  <c r="H90" i="12"/>
  <c r="Q90" i="12"/>
  <c r="I90" i="12"/>
  <c r="J90" i="12"/>
  <c r="K90" i="12"/>
  <c r="L90" i="12"/>
  <c r="M90" i="12"/>
  <c r="N90" i="12"/>
  <c r="O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251" i="12"/>
  <c r="B251" i="12"/>
  <c r="C251" i="12"/>
  <c r="E251" i="12"/>
  <c r="F251" i="12"/>
  <c r="G251" i="12"/>
  <c r="P251" i="12"/>
  <c r="H251" i="12"/>
  <c r="Q251" i="12"/>
  <c r="I251" i="12"/>
  <c r="J251" i="12"/>
  <c r="K251" i="12"/>
  <c r="L251" i="12"/>
  <c r="M251" i="12"/>
  <c r="N251" i="12"/>
  <c r="O251" i="12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252" i="12"/>
  <c r="B252" i="12"/>
  <c r="C252" i="12"/>
  <c r="E252" i="12"/>
  <c r="F252" i="12"/>
  <c r="G252" i="12"/>
  <c r="P252" i="12"/>
  <c r="H252" i="12"/>
  <c r="Q252" i="12"/>
  <c r="I252" i="12"/>
  <c r="J252" i="12"/>
  <c r="K252" i="12"/>
  <c r="L252" i="12"/>
  <c r="M252" i="12"/>
  <c r="N252" i="12"/>
  <c r="O252" i="12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287" i="12"/>
  <c r="B287" i="12"/>
  <c r="C287" i="12"/>
  <c r="E287" i="12"/>
  <c r="F287" i="12"/>
  <c r="G287" i="12"/>
  <c r="P287" i="12"/>
  <c r="H287" i="12"/>
  <c r="Q287" i="12"/>
  <c r="I287" i="12"/>
  <c r="J287" i="12"/>
  <c r="K287" i="12"/>
  <c r="L287" i="12"/>
  <c r="M287" i="12"/>
  <c r="N287" i="12"/>
  <c r="O287" i="12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35" i="12"/>
  <c r="B35" i="12"/>
  <c r="C35" i="12"/>
  <c r="E35" i="12"/>
  <c r="F35" i="12"/>
  <c r="G35" i="12"/>
  <c r="P35" i="12"/>
  <c r="H35" i="12"/>
  <c r="Q35" i="12"/>
  <c r="I35" i="12"/>
  <c r="J35" i="12"/>
  <c r="K35" i="12"/>
  <c r="L35" i="12"/>
  <c r="M35" i="12"/>
  <c r="N35" i="12"/>
  <c r="O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36" i="12"/>
  <c r="B36" i="12"/>
  <c r="C36" i="12"/>
  <c r="E36" i="12"/>
  <c r="F36" i="12"/>
  <c r="G36" i="12"/>
  <c r="P36" i="12"/>
  <c r="H36" i="12"/>
  <c r="Q36" i="12"/>
  <c r="I36" i="12"/>
  <c r="J36" i="12"/>
  <c r="K36" i="12"/>
  <c r="L36" i="12"/>
  <c r="M36" i="12"/>
  <c r="N36" i="12"/>
  <c r="O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39" i="12"/>
  <c r="B39" i="12"/>
  <c r="C39" i="12"/>
  <c r="E39" i="12"/>
  <c r="F39" i="12"/>
  <c r="G39" i="12"/>
  <c r="P39" i="12"/>
  <c r="H39" i="12"/>
  <c r="Q39" i="12"/>
  <c r="I39" i="12"/>
  <c r="J39" i="12"/>
  <c r="K39" i="12"/>
  <c r="L39" i="12"/>
  <c r="M39" i="12"/>
  <c r="N39" i="12"/>
  <c r="O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40" i="12"/>
  <c r="B40" i="12"/>
  <c r="C40" i="12"/>
  <c r="E40" i="12"/>
  <c r="F40" i="12"/>
  <c r="G40" i="12"/>
  <c r="P40" i="12"/>
  <c r="H40" i="12"/>
  <c r="Q40" i="12"/>
  <c r="I40" i="12"/>
  <c r="J40" i="12"/>
  <c r="K40" i="12"/>
  <c r="L40" i="12"/>
  <c r="M40" i="12"/>
  <c r="N40" i="12"/>
  <c r="O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280" i="12"/>
  <c r="B280" i="12"/>
  <c r="C280" i="12"/>
  <c r="E280" i="12"/>
  <c r="F280" i="12"/>
  <c r="G280" i="12"/>
  <c r="P280" i="12"/>
  <c r="H280" i="12"/>
  <c r="Q280" i="12"/>
  <c r="I280" i="12"/>
  <c r="J280" i="12"/>
  <c r="K280" i="12"/>
  <c r="L280" i="12"/>
  <c r="M280" i="12"/>
  <c r="N280" i="12"/>
  <c r="O280" i="12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281" i="12"/>
  <c r="B281" i="12"/>
  <c r="C281" i="12"/>
  <c r="E281" i="12"/>
  <c r="F281" i="12"/>
  <c r="G281" i="12"/>
  <c r="P281" i="12"/>
  <c r="H281" i="12"/>
  <c r="Q281" i="12"/>
  <c r="I281" i="12"/>
  <c r="J281" i="12"/>
  <c r="K281" i="12"/>
  <c r="L281" i="12"/>
  <c r="M281" i="12"/>
  <c r="N281" i="12"/>
  <c r="O281" i="12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235" i="12"/>
  <c r="B235" i="12"/>
  <c r="C235" i="12"/>
  <c r="E235" i="12"/>
  <c r="F235" i="12"/>
  <c r="G235" i="12"/>
  <c r="P235" i="12"/>
  <c r="H235" i="12"/>
  <c r="Q235" i="12"/>
  <c r="I235" i="12"/>
  <c r="J235" i="12"/>
  <c r="K235" i="12"/>
  <c r="L235" i="12"/>
  <c r="M235" i="12"/>
  <c r="N235" i="12"/>
  <c r="O235" i="12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236" i="12"/>
  <c r="B236" i="12"/>
  <c r="C236" i="12"/>
  <c r="E236" i="12"/>
  <c r="F236" i="12"/>
  <c r="G236" i="12"/>
  <c r="P236" i="12"/>
  <c r="H236" i="12"/>
  <c r="Q236" i="12"/>
  <c r="I236" i="12"/>
  <c r="J236" i="12"/>
  <c r="K236" i="12"/>
  <c r="L236" i="12"/>
  <c r="M236" i="12"/>
  <c r="N236" i="12"/>
  <c r="O236" i="12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311" i="12"/>
  <c r="B311" i="12"/>
  <c r="C311" i="12"/>
  <c r="E311" i="12"/>
  <c r="F311" i="12"/>
  <c r="G311" i="12"/>
  <c r="P311" i="12"/>
  <c r="H311" i="12"/>
  <c r="Q311" i="12"/>
  <c r="I311" i="12"/>
  <c r="J311" i="12"/>
  <c r="K311" i="12"/>
  <c r="L311" i="12"/>
  <c r="M311" i="12"/>
  <c r="N311" i="12"/>
  <c r="O311" i="12"/>
  <c r="R311" i="12"/>
  <c r="S311" i="12"/>
  <c r="T311" i="12"/>
  <c r="U311" i="12"/>
  <c r="V311" i="12"/>
  <c r="W311" i="12"/>
  <c r="X311" i="12"/>
  <c r="Y311" i="12"/>
  <c r="Z311" i="12"/>
  <c r="AA311" i="12"/>
  <c r="AB311" i="12"/>
  <c r="AC311" i="12"/>
  <c r="AD311" i="12"/>
  <c r="AE311" i="12"/>
  <c r="AF311" i="12"/>
  <c r="AG311" i="12"/>
  <c r="AH311" i="12"/>
  <c r="AI311" i="12"/>
  <c r="AJ311" i="12"/>
  <c r="AK311" i="12"/>
  <c r="AL311" i="12"/>
  <c r="A271" i="12"/>
  <c r="B271" i="12"/>
  <c r="C271" i="12"/>
  <c r="E271" i="12"/>
  <c r="F271" i="12"/>
  <c r="G271" i="12"/>
  <c r="P271" i="12"/>
  <c r="H271" i="12"/>
  <c r="Q271" i="12"/>
  <c r="I271" i="12"/>
  <c r="J271" i="12"/>
  <c r="K271" i="12"/>
  <c r="L271" i="12"/>
  <c r="M271" i="12"/>
  <c r="N271" i="12"/>
  <c r="O271" i="12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272" i="12"/>
  <c r="B272" i="12"/>
  <c r="C272" i="12"/>
  <c r="E272" i="12"/>
  <c r="F272" i="12"/>
  <c r="G272" i="12"/>
  <c r="P272" i="12"/>
  <c r="H272" i="12"/>
  <c r="Q272" i="12"/>
  <c r="I272" i="12"/>
  <c r="J272" i="12"/>
  <c r="K272" i="12"/>
  <c r="L272" i="12"/>
  <c r="M272" i="12"/>
  <c r="N272" i="12"/>
  <c r="O272" i="12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282" i="12"/>
  <c r="B282" i="12"/>
  <c r="C282" i="12"/>
  <c r="E282" i="12"/>
  <c r="F282" i="12"/>
  <c r="G282" i="12"/>
  <c r="P282" i="12"/>
  <c r="H282" i="12"/>
  <c r="Q282" i="12"/>
  <c r="I282" i="12"/>
  <c r="J282" i="12"/>
  <c r="K282" i="12"/>
  <c r="L282" i="12"/>
  <c r="M282" i="12"/>
  <c r="N282" i="12"/>
  <c r="O282" i="12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37" i="12"/>
  <c r="B37" i="12"/>
  <c r="C37" i="12"/>
  <c r="E37" i="12"/>
  <c r="F37" i="12"/>
  <c r="G37" i="12"/>
  <c r="P37" i="12"/>
  <c r="H37" i="12"/>
  <c r="Q37" i="12"/>
  <c r="I37" i="12"/>
  <c r="J37" i="12"/>
  <c r="K37" i="12"/>
  <c r="L37" i="12"/>
  <c r="M37" i="12"/>
  <c r="N37" i="12"/>
  <c r="O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38" i="12"/>
  <c r="B38" i="12"/>
  <c r="C38" i="12"/>
  <c r="E38" i="12"/>
  <c r="F38" i="12"/>
  <c r="G38" i="12"/>
  <c r="P38" i="12"/>
  <c r="H38" i="12"/>
  <c r="Q38" i="12"/>
  <c r="I38" i="12"/>
  <c r="J38" i="12"/>
  <c r="K38" i="12"/>
  <c r="L38" i="12"/>
  <c r="M38" i="12"/>
  <c r="N38" i="12"/>
  <c r="O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41" i="12"/>
  <c r="B41" i="12"/>
  <c r="C41" i="12"/>
  <c r="E41" i="12"/>
  <c r="F41" i="12"/>
  <c r="G41" i="12"/>
  <c r="P41" i="12"/>
  <c r="H41" i="12"/>
  <c r="Q41" i="12"/>
  <c r="I41" i="12"/>
  <c r="J41" i="12"/>
  <c r="K41" i="12"/>
  <c r="L41" i="12"/>
  <c r="M41" i="12"/>
  <c r="N41" i="12"/>
  <c r="O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42" i="12"/>
  <c r="B42" i="12"/>
  <c r="C42" i="12"/>
  <c r="E42" i="12"/>
  <c r="F42" i="12"/>
  <c r="G42" i="12"/>
  <c r="P42" i="12"/>
  <c r="H42" i="12"/>
  <c r="Q42" i="12"/>
  <c r="I42" i="12"/>
  <c r="J42" i="12"/>
  <c r="K42" i="12"/>
  <c r="L42" i="12"/>
  <c r="M42" i="12"/>
  <c r="N42" i="12"/>
  <c r="O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43" i="12"/>
  <c r="B43" i="12"/>
  <c r="C43" i="12"/>
  <c r="E43" i="12"/>
  <c r="F43" i="12"/>
  <c r="G43" i="12"/>
  <c r="P43" i="12"/>
  <c r="H43" i="12"/>
  <c r="Q43" i="12"/>
  <c r="I43" i="12"/>
  <c r="J43" i="12"/>
  <c r="K43" i="12"/>
  <c r="L43" i="12"/>
  <c r="M43" i="12"/>
  <c r="N43" i="12"/>
  <c r="O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44" i="12"/>
  <c r="B44" i="12"/>
  <c r="C44" i="12"/>
  <c r="E44" i="12"/>
  <c r="F44" i="12"/>
  <c r="G44" i="12"/>
  <c r="P44" i="12"/>
  <c r="H44" i="12"/>
  <c r="Q44" i="12"/>
  <c r="I44" i="12"/>
  <c r="J44" i="12"/>
  <c r="K44" i="12"/>
  <c r="L44" i="12"/>
  <c r="M44" i="12"/>
  <c r="N44" i="12"/>
  <c r="O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93" i="12"/>
  <c r="B93" i="12"/>
  <c r="C93" i="12"/>
  <c r="E93" i="12"/>
  <c r="F93" i="12"/>
  <c r="G93" i="12"/>
  <c r="P93" i="12"/>
  <c r="H93" i="12"/>
  <c r="Q93" i="12"/>
  <c r="I93" i="12"/>
  <c r="J93" i="12"/>
  <c r="K93" i="12"/>
  <c r="L93" i="12"/>
  <c r="M93" i="12"/>
  <c r="N93" i="12"/>
  <c r="O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94" i="12"/>
  <c r="B94" i="12"/>
  <c r="C94" i="12"/>
  <c r="E94" i="12"/>
  <c r="F94" i="12"/>
  <c r="G94" i="12"/>
  <c r="P94" i="12"/>
  <c r="H94" i="12"/>
  <c r="Q94" i="12"/>
  <c r="I94" i="12"/>
  <c r="J94" i="12"/>
  <c r="K94" i="12"/>
  <c r="L94" i="12"/>
  <c r="M94" i="12"/>
  <c r="N94" i="12"/>
  <c r="O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19" i="12"/>
  <c r="B19" i="12"/>
  <c r="C19" i="12"/>
  <c r="E19" i="12"/>
  <c r="F19" i="12"/>
  <c r="G19" i="12"/>
  <c r="P19" i="12"/>
  <c r="H19" i="12"/>
  <c r="Q19" i="12"/>
  <c r="I19" i="12"/>
  <c r="J19" i="12"/>
  <c r="K19" i="12"/>
  <c r="L19" i="12"/>
  <c r="M19" i="12"/>
  <c r="N19" i="12"/>
  <c r="O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20" i="12"/>
  <c r="B20" i="12"/>
  <c r="C20" i="12"/>
  <c r="E20" i="12"/>
  <c r="F20" i="12"/>
  <c r="G20" i="12"/>
  <c r="P20" i="12"/>
  <c r="H20" i="12"/>
  <c r="Q20" i="12"/>
  <c r="I20" i="12"/>
  <c r="J20" i="12"/>
  <c r="K20" i="12"/>
  <c r="L20" i="12"/>
  <c r="M20" i="12"/>
  <c r="N20" i="12"/>
  <c r="O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9" i="12"/>
  <c r="B9" i="12"/>
  <c r="C9" i="12"/>
  <c r="E9" i="12"/>
  <c r="F9" i="12"/>
  <c r="G9" i="12"/>
  <c r="P9" i="12"/>
  <c r="H9" i="12"/>
  <c r="Q9" i="12"/>
  <c r="I9" i="12"/>
  <c r="J9" i="12"/>
  <c r="K9" i="12"/>
  <c r="L9" i="12"/>
  <c r="M9" i="12"/>
  <c r="N9" i="12"/>
  <c r="O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10" i="12"/>
  <c r="B10" i="12"/>
  <c r="C10" i="12"/>
  <c r="E10" i="12"/>
  <c r="F10" i="12"/>
  <c r="G10" i="12"/>
  <c r="P10" i="12"/>
  <c r="H10" i="12"/>
  <c r="Q10" i="12"/>
  <c r="I10" i="12"/>
  <c r="J10" i="12"/>
  <c r="K10" i="12"/>
  <c r="L10" i="12"/>
  <c r="M10" i="12"/>
  <c r="N10" i="12"/>
  <c r="O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21" i="12"/>
  <c r="B21" i="12"/>
  <c r="C21" i="12"/>
  <c r="E21" i="12"/>
  <c r="F21" i="12"/>
  <c r="G21" i="12"/>
  <c r="P21" i="12"/>
  <c r="H21" i="12"/>
  <c r="Q21" i="12"/>
  <c r="I21" i="12"/>
  <c r="J21" i="12"/>
  <c r="K21" i="12"/>
  <c r="L21" i="12"/>
  <c r="M21" i="12"/>
  <c r="N21" i="12"/>
  <c r="O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22" i="12"/>
  <c r="B22" i="12"/>
  <c r="C22" i="12"/>
  <c r="E22" i="12"/>
  <c r="F22" i="12"/>
  <c r="G22" i="12"/>
  <c r="P22" i="12"/>
  <c r="H22" i="12"/>
  <c r="Q22" i="12"/>
  <c r="I22" i="12"/>
  <c r="J22" i="12"/>
  <c r="K22" i="12"/>
  <c r="L22" i="12"/>
  <c r="M22" i="12"/>
  <c r="N22" i="12"/>
  <c r="O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77" i="12"/>
  <c r="B77" i="12"/>
  <c r="C77" i="12"/>
  <c r="E77" i="12"/>
  <c r="F77" i="12"/>
  <c r="G77" i="12"/>
  <c r="P77" i="12"/>
  <c r="H77" i="12"/>
  <c r="Q77" i="12"/>
  <c r="I77" i="12"/>
  <c r="J77" i="12"/>
  <c r="K77" i="12"/>
  <c r="L77" i="12"/>
  <c r="M77" i="12"/>
  <c r="N77" i="12"/>
  <c r="O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78" i="12"/>
  <c r="B78" i="12"/>
  <c r="C78" i="12"/>
  <c r="E78" i="12"/>
  <c r="F78" i="12"/>
  <c r="G78" i="12"/>
  <c r="P78" i="12"/>
  <c r="H78" i="12"/>
  <c r="Q78" i="12"/>
  <c r="I78" i="12"/>
  <c r="J78" i="12"/>
  <c r="K78" i="12"/>
  <c r="L78" i="12"/>
  <c r="M78" i="12"/>
  <c r="N78" i="12"/>
  <c r="O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55" i="12"/>
  <c r="B55" i="12"/>
  <c r="C55" i="12"/>
  <c r="E55" i="12"/>
  <c r="F55" i="12"/>
  <c r="G55" i="12"/>
  <c r="P55" i="12"/>
  <c r="H55" i="12"/>
  <c r="Q55" i="12"/>
  <c r="I55" i="12"/>
  <c r="J55" i="12"/>
  <c r="K55" i="12"/>
  <c r="L55" i="12"/>
  <c r="M55" i="12"/>
  <c r="N55" i="12"/>
  <c r="O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56" i="12"/>
  <c r="B56" i="12"/>
  <c r="C56" i="12"/>
  <c r="E56" i="12"/>
  <c r="F56" i="12"/>
  <c r="G56" i="12"/>
  <c r="P56" i="12"/>
  <c r="H56" i="12"/>
  <c r="Q56" i="12"/>
  <c r="I56" i="12"/>
  <c r="J56" i="12"/>
  <c r="K56" i="12"/>
  <c r="L56" i="12"/>
  <c r="M56" i="12"/>
  <c r="N56" i="12"/>
  <c r="O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308" i="12"/>
  <c r="B308" i="12"/>
  <c r="C308" i="12"/>
  <c r="E308" i="12"/>
  <c r="F308" i="12"/>
  <c r="G308" i="12"/>
  <c r="P308" i="12"/>
  <c r="H308" i="12"/>
  <c r="Q308" i="12"/>
  <c r="I308" i="12"/>
  <c r="J308" i="12"/>
  <c r="K308" i="12"/>
  <c r="L308" i="12"/>
  <c r="M308" i="12"/>
  <c r="N308" i="12"/>
  <c r="O308" i="12"/>
  <c r="R308" i="12"/>
  <c r="S308" i="12"/>
  <c r="T308" i="12"/>
  <c r="U308" i="12"/>
  <c r="V308" i="12"/>
  <c r="W308" i="12"/>
  <c r="X308" i="12"/>
  <c r="Y308" i="12"/>
  <c r="Z308" i="12"/>
  <c r="AA308" i="12"/>
  <c r="AB308" i="12"/>
  <c r="AC308" i="12"/>
  <c r="AD308" i="12"/>
  <c r="AE308" i="12"/>
  <c r="AF308" i="12"/>
  <c r="AG308" i="12"/>
  <c r="AH308" i="12"/>
  <c r="AI308" i="12"/>
  <c r="AJ308" i="12"/>
  <c r="AK308" i="12"/>
  <c r="AL308" i="12"/>
  <c r="A51" i="12"/>
  <c r="B51" i="12"/>
  <c r="C51" i="12"/>
  <c r="E51" i="12"/>
  <c r="F51" i="12"/>
  <c r="G51" i="12"/>
  <c r="P51" i="12"/>
  <c r="H51" i="12"/>
  <c r="Q51" i="12"/>
  <c r="I51" i="12"/>
  <c r="J51" i="12"/>
  <c r="K51" i="12"/>
  <c r="L51" i="12"/>
  <c r="M51" i="12"/>
  <c r="N51" i="12"/>
  <c r="O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52" i="12"/>
  <c r="B52" i="12"/>
  <c r="C52" i="12"/>
  <c r="E52" i="12"/>
  <c r="F52" i="12"/>
  <c r="G52" i="12"/>
  <c r="P52" i="12"/>
  <c r="H52" i="12"/>
  <c r="Q52" i="12"/>
  <c r="I52" i="12"/>
  <c r="J52" i="12"/>
  <c r="K52" i="12"/>
  <c r="L52" i="12"/>
  <c r="M52" i="12"/>
  <c r="N52" i="12"/>
  <c r="O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99" i="12"/>
  <c r="B99" i="12"/>
  <c r="C99" i="12"/>
  <c r="E99" i="12"/>
  <c r="F99" i="12"/>
  <c r="G99" i="12"/>
  <c r="P99" i="12"/>
  <c r="H99" i="12"/>
  <c r="Q99" i="12"/>
  <c r="I99" i="12"/>
  <c r="J99" i="12"/>
  <c r="K99" i="12"/>
  <c r="L99" i="12"/>
  <c r="M99" i="12"/>
  <c r="N99" i="12"/>
  <c r="O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100" i="12"/>
  <c r="B100" i="12"/>
  <c r="C100" i="12"/>
  <c r="E100" i="12"/>
  <c r="F100" i="12"/>
  <c r="G100" i="12"/>
  <c r="P100" i="12"/>
  <c r="H100" i="12"/>
  <c r="Q100" i="12"/>
  <c r="I100" i="12"/>
  <c r="J100" i="12"/>
  <c r="K100" i="12"/>
  <c r="L100" i="12"/>
  <c r="M100" i="12"/>
  <c r="N100" i="12"/>
  <c r="O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47" i="12"/>
  <c r="B47" i="12"/>
  <c r="C47" i="12"/>
  <c r="E47" i="12"/>
  <c r="F47" i="12"/>
  <c r="G47" i="12"/>
  <c r="P47" i="12"/>
  <c r="H47" i="12"/>
  <c r="Q47" i="12"/>
  <c r="I47" i="12"/>
  <c r="J47" i="12"/>
  <c r="K47" i="12"/>
  <c r="L47" i="12"/>
  <c r="M47" i="12"/>
  <c r="N47" i="12"/>
  <c r="O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48" i="12"/>
  <c r="B48" i="12"/>
  <c r="C48" i="12"/>
  <c r="E48" i="12"/>
  <c r="F48" i="12"/>
  <c r="G48" i="12"/>
  <c r="P48" i="12"/>
  <c r="H48" i="12"/>
  <c r="Q48" i="12"/>
  <c r="I48" i="12"/>
  <c r="J48" i="12"/>
  <c r="K48" i="12"/>
  <c r="L48" i="12"/>
  <c r="M48" i="12"/>
  <c r="N48" i="12"/>
  <c r="O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65" i="12"/>
  <c r="B65" i="12"/>
  <c r="C65" i="12"/>
  <c r="E65" i="12"/>
  <c r="F65" i="12"/>
  <c r="G65" i="12"/>
  <c r="P65" i="12"/>
  <c r="H65" i="12"/>
  <c r="Q65" i="12"/>
  <c r="I65" i="12"/>
  <c r="J65" i="12"/>
  <c r="K65" i="12"/>
  <c r="L65" i="12"/>
  <c r="M65" i="12"/>
  <c r="N65" i="12"/>
  <c r="O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66" i="12"/>
  <c r="B66" i="12"/>
  <c r="C66" i="12"/>
  <c r="E66" i="12"/>
  <c r="F66" i="12"/>
  <c r="G66" i="12"/>
  <c r="P66" i="12"/>
  <c r="H66" i="12"/>
  <c r="Q66" i="12"/>
  <c r="I66" i="12"/>
  <c r="J66" i="12"/>
  <c r="K66" i="12"/>
  <c r="L66" i="12"/>
  <c r="M66" i="12"/>
  <c r="N66" i="12"/>
  <c r="O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75" i="12"/>
  <c r="B75" i="12"/>
  <c r="C75" i="12"/>
  <c r="E75" i="12"/>
  <c r="F75" i="12"/>
  <c r="G75" i="12"/>
  <c r="P75" i="12"/>
  <c r="H75" i="12"/>
  <c r="Q75" i="12"/>
  <c r="I75" i="12"/>
  <c r="J75" i="12"/>
  <c r="K75" i="12"/>
  <c r="L75" i="12"/>
  <c r="M75" i="12"/>
  <c r="N75" i="12"/>
  <c r="O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76" i="12"/>
  <c r="B76" i="12"/>
  <c r="C76" i="12"/>
  <c r="E76" i="12"/>
  <c r="F76" i="12"/>
  <c r="G76" i="12"/>
  <c r="P76" i="12"/>
  <c r="H76" i="12"/>
  <c r="Q76" i="12"/>
  <c r="I76" i="12"/>
  <c r="J76" i="12"/>
  <c r="K76" i="12"/>
  <c r="L76" i="12"/>
  <c r="M76" i="12"/>
  <c r="N76" i="12"/>
  <c r="O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97" i="12"/>
  <c r="B97" i="12"/>
  <c r="C97" i="12"/>
  <c r="E97" i="12"/>
  <c r="F97" i="12"/>
  <c r="G97" i="12"/>
  <c r="P97" i="12"/>
  <c r="H97" i="12"/>
  <c r="Q97" i="12"/>
  <c r="I97" i="12"/>
  <c r="J97" i="12"/>
  <c r="K97" i="12"/>
  <c r="L97" i="12"/>
  <c r="M97" i="12"/>
  <c r="N97" i="12"/>
  <c r="O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98" i="12"/>
  <c r="B98" i="12"/>
  <c r="C98" i="12"/>
  <c r="E98" i="12"/>
  <c r="F98" i="12"/>
  <c r="G98" i="12"/>
  <c r="P98" i="12"/>
  <c r="H98" i="12"/>
  <c r="Q98" i="12"/>
  <c r="I98" i="12"/>
  <c r="J98" i="12"/>
  <c r="K98" i="12"/>
  <c r="L98" i="12"/>
  <c r="M98" i="12"/>
  <c r="N98" i="12"/>
  <c r="O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105" i="12"/>
  <c r="B105" i="12"/>
  <c r="C105" i="12"/>
  <c r="E105" i="12"/>
  <c r="F105" i="12"/>
  <c r="G105" i="12"/>
  <c r="P105" i="12"/>
  <c r="H105" i="12"/>
  <c r="Q105" i="12"/>
  <c r="I105" i="12"/>
  <c r="J105" i="12"/>
  <c r="K105" i="12"/>
  <c r="L105" i="12"/>
  <c r="M105" i="12"/>
  <c r="N105" i="12"/>
  <c r="O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106" i="12"/>
  <c r="B106" i="12"/>
  <c r="C106" i="12"/>
  <c r="E106" i="12"/>
  <c r="F106" i="12"/>
  <c r="G106" i="12"/>
  <c r="P106" i="12"/>
  <c r="H106" i="12"/>
  <c r="Q106" i="12"/>
  <c r="I106" i="12"/>
  <c r="J106" i="12"/>
  <c r="K106" i="12"/>
  <c r="L106" i="12"/>
  <c r="M106" i="12"/>
  <c r="N106" i="12"/>
  <c r="O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111" i="12"/>
  <c r="B111" i="12"/>
  <c r="C111" i="12"/>
  <c r="E111" i="12"/>
  <c r="F111" i="12"/>
  <c r="G111" i="12"/>
  <c r="P111" i="12"/>
  <c r="H111" i="12"/>
  <c r="Q111" i="12"/>
  <c r="I111" i="12"/>
  <c r="J111" i="12"/>
  <c r="K111" i="12"/>
  <c r="L111" i="12"/>
  <c r="M111" i="12"/>
  <c r="N111" i="12"/>
  <c r="O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112" i="12"/>
  <c r="B112" i="12"/>
  <c r="C112" i="12"/>
  <c r="E112" i="12"/>
  <c r="F112" i="12"/>
  <c r="G112" i="12"/>
  <c r="P112" i="12"/>
  <c r="H112" i="12"/>
  <c r="Q112" i="12"/>
  <c r="I112" i="12"/>
  <c r="J112" i="12"/>
  <c r="K112" i="12"/>
  <c r="L112" i="12"/>
  <c r="M112" i="12"/>
  <c r="N112" i="12"/>
  <c r="O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113" i="12"/>
  <c r="B113" i="12"/>
  <c r="C113" i="12"/>
  <c r="E113" i="12"/>
  <c r="F113" i="12"/>
  <c r="G113" i="12"/>
  <c r="P113" i="12"/>
  <c r="H113" i="12"/>
  <c r="Q113" i="12"/>
  <c r="I113" i="12"/>
  <c r="J113" i="12"/>
  <c r="K113" i="12"/>
  <c r="L113" i="12"/>
  <c r="M113" i="12"/>
  <c r="N113" i="12"/>
  <c r="O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114" i="12"/>
  <c r="B114" i="12"/>
  <c r="C114" i="12"/>
  <c r="E114" i="12"/>
  <c r="F114" i="12"/>
  <c r="G114" i="12"/>
  <c r="P114" i="12"/>
  <c r="H114" i="12"/>
  <c r="Q114" i="12"/>
  <c r="I114" i="12"/>
  <c r="J114" i="12"/>
  <c r="K114" i="12"/>
  <c r="L114" i="12"/>
  <c r="M114" i="12"/>
  <c r="N114" i="12"/>
  <c r="O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165" i="12"/>
  <c r="B165" i="12"/>
  <c r="C165" i="12"/>
  <c r="E165" i="12"/>
  <c r="F165" i="12"/>
  <c r="G165" i="12"/>
  <c r="P165" i="12"/>
  <c r="H165" i="12"/>
  <c r="Q165" i="12"/>
  <c r="I165" i="12"/>
  <c r="J165" i="12"/>
  <c r="K165" i="12"/>
  <c r="L165" i="12"/>
  <c r="M165" i="12"/>
  <c r="N165" i="12"/>
  <c r="O165" i="12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166" i="12"/>
  <c r="B166" i="12"/>
  <c r="C166" i="12"/>
  <c r="E166" i="12"/>
  <c r="F166" i="12"/>
  <c r="G166" i="12"/>
  <c r="P166" i="12"/>
  <c r="H166" i="12"/>
  <c r="Q166" i="12"/>
  <c r="I166" i="12"/>
  <c r="J166" i="12"/>
  <c r="K166" i="12"/>
  <c r="L166" i="12"/>
  <c r="M166" i="12"/>
  <c r="N166" i="12"/>
  <c r="O166" i="12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85" i="12"/>
  <c r="B85" i="12"/>
  <c r="C85" i="12"/>
  <c r="E85" i="12"/>
  <c r="F85" i="12"/>
  <c r="G85" i="12"/>
  <c r="P85" i="12"/>
  <c r="H85" i="12"/>
  <c r="Q85" i="12"/>
  <c r="I85" i="12"/>
  <c r="J85" i="12"/>
  <c r="K85" i="12"/>
  <c r="L85" i="12"/>
  <c r="M85" i="12"/>
  <c r="N85" i="12"/>
  <c r="O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86" i="12"/>
  <c r="B86" i="12"/>
  <c r="C86" i="12"/>
  <c r="E86" i="12"/>
  <c r="F86" i="12"/>
  <c r="G86" i="12"/>
  <c r="P86" i="12"/>
  <c r="H86" i="12"/>
  <c r="Q86" i="12"/>
  <c r="I86" i="12"/>
  <c r="J86" i="12"/>
  <c r="K86" i="12"/>
  <c r="L86" i="12"/>
  <c r="M86" i="12"/>
  <c r="N86" i="12"/>
  <c r="O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301" i="12"/>
  <c r="B301" i="12"/>
  <c r="C301" i="12"/>
  <c r="E301" i="12"/>
  <c r="F301" i="12"/>
  <c r="G301" i="12"/>
  <c r="P301" i="12"/>
  <c r="H301" i="12"/>
  <c r="Q301" i="12"/>
  <c r="I301" i="12"/>
  <c r="J301" i="12"/>
  <c r="K301" i="12"/>
  <c r="L301" i="12"/>
  <c r="M301" i="12"/>
  <c r="N301" i="12"/>
  <c r="O301" i="12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283" i="12"/>
  <c r="B283" i="12"/>
  <c r="C283" i="12"/>
  <c r="E283" i="12"/>
  <c r="F283" i="12"/>
  <c r="G283" i="12"/>
  <c r="P283" i="12"/>
  <c r="H283" i="12"/>
  <c r="Q283" i="12"/>
  <c r="I283" i="12"/>
  <c r="J283" i="12"/>
  <c r="K283" i="12"/>
  <c r="L283" i="12"/>
  <c r="M283" i="12"/>
  <c r="N283" i="12"/>
  <c r="O283" i="12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7" i="12"/>
  <c r="B7" i="12"/>
  <c r="C7" i="12"/>
  <c r="E7" i="12"/>
  <c r="F7" i="12"/>
  <c r="G7" i="12"/>
  <c r="P7" i="12"/>
  <c r="H7" i="12"/>
  <c r="Q7" i="12"/>
  <c r="I7" i="12"/>
  <c r="J7" i="12"/>
  <c r="K7" i="12"/>
  <c r="L7" i="12"/>
  <c r="M7" i="12"/>
  <c r="N7" i="12"/>
  <c r="O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8" i="12"/>
  <c r="B8" i="12"/>
  <c r="C8" i="12"/>
  <c r="E8" i="12"/>
  <c r="F8" i="12"/>
  <c r="G8" i="12"/>
  <c r="P8" i="12"/>
  <c r="H8" i="12"/>
  <c r="Q8" i="12"/>
  <c r="I8" i="12"/>
  <c r="J8" i="12"/>
  <c r="K8" i="12"/>
  <c r="L8" i="12"/>
  <c r="M8" i="12"/>
  <c r="N8" i="12"/>
  <c r="O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57" i="12"/>
  <c r="B57" i="12"/>
  <c r="C57" i="12"/>
  <c r="E57" i="12"/>
  <c r="F57" i="12"/>
  <c r="G57" i="12"/>
  <c r="P57" i="12"/>
  <c r="H57" i="12"/>
  <c r="Q57" i="12"/>
  <c r="I57" i="12"/>
  <c r="J57" i="12"/>
  <c r="K57" i="12"/>
  <c r="L57" i="12"/>
  <c r="M57" i="12"/>
  <c r="N57" i="12"/>
  <c r="O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58" i="12"/>
  <c r="B58" i="12"/>
  <c r="C58" i="12"/>
  <c r="E58" i="12"/>
  <c r="F58" i="12"/>
  <c r="G58" i="12"/>
  <c r="P58" i="12"/>
  <c r="H58" i="12"/>
  <c r="Q58" i="12"/>
  <c r="I58" i="12"/>
  <c r="J58" i="12"/>
  <c r="K58" i="12"/>
  <c r="L58" i="12"/>
  <c r="M58" i="12"/>
  <c r="N58" i="12"/>
  <c r="O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59" i="12"/>
  <c r="B59" i="12"/>
  <c r="C59" i="12"/>
  <c r="E59" i="12"/>
  <c r="F59" i="12"/>
  <c r="G59" i="12"/>
  <c r="P59" i="12"/>
  <c r="H59" i="12"/>
  <c r="Q59" i="12"/>
  <c r="I59" i="12"/>
  <c r="J59" i="12"/>
  <c r="K59" i="12"/>
  <c r="L59" i="12"/>
  <c r="M59" i="12"/>
  <c r="N59" i="12"/>
  <c r="O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60" i="12"/>
  <c r="B60" i="12"/>
  <c r="C60" i="12"/>
  <c r="E60" i="12"/>
  <c r="F60" i="12"/>
  <c r="G60" i="12"/>
  <c r="P60" i="12"/>
  <c r="H60" i="12"/>
  <c r="Q60" i="12"/>
  <c r="I60" i="12"/>
  <c r="J60" i="12"/>
  <c r="K60" i="12"/>
  <c r="L60" i="12"/>
  <c r="M60" i="12"/>
  <c r="N60" i="12"/>
  <c r="O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61" i="12"/>
  <c r="B61" i="12"/>
  <c r="C61" i="12"/>
  <c r="E61" i="12"/>
  <c r="F61" i="12"/>
  <c r="G61" i="12"/>
  <c r="P61" i="12"/>
  <c r="H61" i="12"/>
  <c r="Q61" i="12"/>
  <c r="I61" i="12"/>
  <c r="J61" i="12"/>
  <c r="K61" i="12"/>
  <c r="L61" i="12"/>
  <c r="M61" i="12"/>
  <c r="N61" i="12"/>
  <c r="O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62" i="12"/>
  <c r="B62" i="12"/>
  <c r="C62" i="12"/>
  <c r="E62" i="12"/>
  <c r="F62" i="12"/>
  <c r="G62" i="12"/>
  <c r="P62" i="12"/>
  <c r="H62" i="12"/>
  <c r="Q62" i="12"/>
  <c r="I62" i="12"/>
  <c r="J62" i="12"/>
  <c r="K62" i="12"/>
  <c r="L62" i="12"/>
  <c r="M62" i="12"/>
  <c r="N62" i="12"/>
  <c r="O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63" i="12"/>
  <c r="B63" i="12"/>
  <c r="C63" i="12"/>
  <c r="E63" i="12"/>
  <c r="F63" i="12"/>
  <c r="G63" i="12"/>
  <c r="P63" i="12"/>
  <c r="H63" i="12"/>
  <c r="Q63" i="12"/>
  <c r="I63" i="12"/>
  <c r="J63" i="12"/>
  <c r="K63" i="12"/>
  <c r="L63" i="12"/>
  <c r="M63" i="12"/>
  <c r="N63" i="12"/>
  <c r="O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64" i="12"/>
  <c r="B64" i="12"/>
  <c r="C64" i="12"/>
  <c r="E64" i="12"/>
  <c r="F64" i="12"/>
  <c r="G64" i="12"/>
  <c r="P64" i="12"/>
  <c r="H64" i="12"/>
  <c r="Q64" i="12"/>
  <c r="I64" i="12"/>
  <c r="J64" i="12"/>
  <c r="K64" i="12"/>
  <c r="L64" i="12"/>
  <c r="M64" i="12"/>
  <c r="N64" i="12"/>
  <c r="O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71" i="12"/>
  <c r="B71" i="12"/>
  <c r="C71" i="12"/>
  <c r="E71" i="12"/>
  <c r="F71" i="12"/>
  <c r="G71" i="12"/>
  <c r="P71" i="12"/>
  <c r="H71" i="12"/>
  <c r="Q71" i="12"/>
  <c r="I71" i="12"/>
  <c r="J71" i="12"/>
  <c r="K71" i="12"/>
  <c r="L71" i="12"/>
  <c r="M71" i="12"/>
  <c r="N71" i="12"/>
  <c r="O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72" i="12"/>
  <c r="B72" i="12"/>
  <c r="C72" i="12"/>
  <c r="E72" i="12"/>
  <c r="F72" i="12"/>
  <c r="G72" i="12"/>
  <c r="P72" i="12"/>
  <c r="H72" i="12"/>
  <c r="Q72" i="12"/>
  <c r="I72" i="12"/>
  <c r="J72" i="12"/>
  <c r="K72" i="12"/>
  <c r="L72" i="12"/>
  <c r="M72" i="12"/>
  <c r="N72" i="12"/>
  <c r="O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73" i="12"/>
  <c r="B73" i="12"/>
  <c r="C73" i="12"/>
  <c r="E73" i="12"/>
  <c r="F73" i="12"/>
  <c r="G73" i="12"/>
  <c r="P73" i="12"/>
  <c r="H73" i="12"/>
  <c r="Q73" i="12"/>
  <c r="I73" i="12"/>
  <c r="J73" i="12"/>
  <c r="K73" i="12"/>
  <c r="L73" i="12"/>
  <c r="M73" i="12"/>
  <c r="N73" i="12"/>
  <c r="O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74" i="12"/>
  <c r="B74" i="12"/>
  <c r="C74" i="12"/>
  <c r="E74" i="12"/>
  <c r="F74" i="12"/>
  <c r="G74" i="12"/>
  <c r="P74" i="12"/>
  <c r="H74" i="12"/>
  <c r="Q74" i="12"/>
  <c r="I74" i="12"/>
  <c r="J74" i="12"/>
  <c r="K74" i="12"/>
  <c r="L74" i="12"/>
  <c r="M74" i="12"/>
  <c r="N74" i="12"/>
  <c r="O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101" i="12"/>
  <c r="B101" i="12"/>
  <c r="C101" i="12"/>
  <c r="E101" i="12"/>
  <c r="F101" i="12"/>
  <c r="G101" i="12"/>
  <c r="P101" i="12"/>
  <c r="H101" i="12"/>
  <c r="Q101" i="12"/>
  <c r="I101" i="12"/>
  <c r="J101" i="12"/>
  <c r="K101" i="12"/>
  <c r="L101" i="12"/>
  <c r="M101" i="12"/>
  <c r="N101" i="12"/>
  <c r="O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102" i="12"/>
  <c r="B102" i="12"/>
  <c r="C102" i="12"/>
  <c r="E102" i="12"/>
  <c r="F102" i="12"/>
  <c r="G102" i="12"/>
  <c r="P102" i="12"/>
  <c r="H102" i="12"/>
  <c r="Q102" i="12"/>
  <c r="I102" i="12"/>
  <c r="J102" i="12"/>
  <c r="K102" i="12"/>
  <c r="L102" i="12"/>
  <c r="M102" i="12"/>
  <c r="N102" i="12"/>
  <c r="O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107" i="12"/>
  <c r="B107" i="12"/>
  <c r="C107" i="12"/>
  <c r="E107" i="12"/>
  <c r="F107" i="12"/>
  <c r="G107" i="12"/>
  <c r="P107" i="12"/>
  <c r="H107" i="12"/>
  <c r="Q107" i="12"/>
  <c r="I107" i="12"/>
  <c r="J107" i="12"/>
  <c r="K107" i="12"/>
  <c r="L107" i="12"/>
  <c r="M107" i="12"/>
  <c r="N107" i="12"/>
  <c r="O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108" i="12"/>
  <c r="B108" i="12"/>
  <c r="C108" i="12"/>
  <c r="E108" i="12"/>
  <c r="F108" i="12"/>
  <c r="G108" i="12"/>
  <c r="P108" i="12"/>
  <c r="H108" i="12"/>
  <c r="Q108" i="12"/>
  <c r="I108" i="12"/>
  <c r="J108" i="12"/>
  <c r="K108" i="12"/>
  <c r="L108" i="12"/>
  <c r="M108" i="12"/>
  <c r="N108" i="12"/>
  <c r="O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121" i="12"/>
  <c r="B121" i="12"/>
  <c r="C121" i="12"/>
  <c r="E121" i="12"/>
  <c r="F121" i="12"/>
  <c r="G121" i="12"/>
  <c r="P121" i="12"/>
  <c r="H121" i="12"/>
  <c r="Q121" i="12"/>
  <c r="I121" i="12"/>
  <c r="J121" i="12"/>
  <c r="K121" i="12"/>
  <c r="L121" i="12"/>
  <c r="M121" i="12"/>
  <c r="N121" i="12"/>
  <c r="O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122" i="12"/>
  <c r="B122" i="12"/>
  <c r="C122" i="12"/>
  <c r="E122" i="12"/>
  <c r="F122" i="12"/>
  <c r="G122" i="12"/>
  <c r="P122" i="12"/>
  <c r="H122" i="12"/>
  <c r="Q122" i="12"/>
  <c r="I122" i="12"/>
  <c r="J122" i="12"/>
  <c r="K122" i="12"/>
  <c r="L122" i="12"/>
  <c r="M122" i="12"/>
  <c r="N122" i="12"/>
  <c r="O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129" i="12"/>
  <c r="B129" i="12"/>
  <c r="C129" i="12"/>
  <c r="E129" i="12"/>
  <c r="F129" i="12"/>
  <c r="G129" i="12"/>
  <c r="P129" i="12"/>
  <c r="H129" i="12"/>
  <c r="Q129" i="12"/>
  <c r="I129" i="12"/>
  <c r="J129" i="12"/>
  <c r="K129" i="12"/>
  <c r="L129" i="12"/>
  <c r="M129" i="12"/>
  <c r="N129" i="12"/>
  <c r="O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130" i="12"/>
  <c r="B130" i="12"/>
  <c r="C130" i="12"/>
  <c r="E130" i="12"/>
  <c r="F130" i="12"/>
  <c r="G130" i="12"/>
  <c r="P130" i="12"/>
  <c r="H130" i="12"/>
  <c r="Q130" i="12"/>
  <c r="I130" i="12"/>
  <c r="J130" i="12"/>
  <c r="K130" i="12"/>
  <c r="L130" i="12"/>
  <c r="M130" i="12"/>
  <c r="N130" i="12"/>
  <c r="O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123" i="12"/>
  <c r="B123" i="12"/>
  <c r="C123" i="12"/>
  <c r="E123" i="12"/>
  <c r="F123" i="12"/>
  <c r="G123" i="12"/>
  <c r="P123" i="12"/>
  <c r="H123" i="12"/>
  <c r="Q123" i="12"/>
  <c r="I123" i="12"/>
  <c r="J123" i="12"/>
  <c r="K123" i="12"/>
  <c r="L123" i="12"/>
  <c r="M123" i="12"/>
  <c r="N123" i="12"/>
  <c r="O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124" i="12"/>
  <c r="B124" i="12"/>
  <c r="C124" i="12"/>
  <c r="E124" i="12"/>
  <c r="F124" i="12"/>
  <c r="G124" i="12"/>
  <c r="P124" i="12"/>
  <c r="H124" i="12"/>
  <c r="Q124" i="12"/>
  <c r="I124" i="12"/>
  <c r="J124" i="12"/>
  <c r="K124" i="12"/>
  <c r="L124" i="12"/>
  <c r="M124" i="12"/>
  <c r="N124" i="12"/>
  <c r="O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133" i="12"/>
  <c r="B133" i="12"/>
  <c r="C133" i="12"/>
  <c r="E133" i="12"/>
  <c r="F133" i="12"/>
  <c r="G133" i="12"/>
  <c r="P133" i="12"/>
  <c r="H133" i="12"/>
  <c r="Q133" i="12"/>
  <c r="I133" i="12"/>
  <c r="J133" i="12"/>
  <c r="K133" i="12"/>
  <c r="L133" i="12"/>
  <c r="M133" i="12"/>
  <c r="N133" i="12"/>
  <c r="O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134" i="12"/>
  <c r="B134" i="12"/>
  <c r="C134" i="12"/>
  <c r="E134" i="12"/>
  <c r="F134" i="12"/>
  <c r="G134" i="12"/>
  <c r="P134" i="12"/>
  <c r="H134" i="12"/>
  <c r="Q134" i="12"/>
  <c r="I134" i="12"/>
  <c r="J134" i="12"/>
  <c r="K134" i="12"/>
  <c r="L134" i="12"/>
  <c r="M134" i="12"/>
  <c r="N134" i="12"/>
  <c r="O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137" i="12"/>
  <c r="B137" i="12"/>
  <c r="C137" i="12"/>
  <c r="E137" i="12"/>
  <c r="F137" i="12"/>
  <c r="G137" i="12"/>
  <c r="P137" i="12"/>
  <c r="H137" i="12"/>
  <c r="Q137" i="12"/>
  <c r="I137" i="12"/>
  <c r="J137" i="12"/>
  <c r="K137" i="12"/>
  <c r="L137" i="12"/>
  <c r="M137" i="12"/>
  <c r="N137" i="12"/>
  <c r="O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138" i="12"/>
  <c r="B138" i="12"/>
  <c r="C138" i="12"/>
  <c r="E138" i="12"/>
  <c r="F138" i="12"/>
  <c r="G138" i="12"/>
  <c r="P138" i="12"/>
  <c r="H138" i="12"/>
  <c r="Q138" i="12"/>
  <c r="I138" i="12"/>
  <c r="J138" i="12"/>
  <c r="K138" i="12"/>
  <c r="L138" i="12"/>
  <c r="M138" i="12"/>
  <c r="N138" i="12"/>
  <c r="O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139" i="12"/>
  <c r="B139" i="12"/>
  <c r="C139" i="12"/>
  <c r="E139" i="12"/>
  <c r="F139" i="12"/>
  <c r="G139" i="12"/>
  <c r="P139" i="12"/>
  <c r="H139" i="12"/>
  <c r="Q139" i="12"/>
  <c r="I139" i="12"/>
  <c r="J139" i="12"/>
  <c r="K139" i="12"/>
  <c r="L139" i="12"/>
  <c r="M139" i="12"/>
  <c r="N139" i="12"/>
  <c r="O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140" i="12"/>
  <c r="B140" i="12"/>
  <c r="C140" i="12"/>
  <c r="E140" i="12"/>
  <c r="F140" i="12"/>
  <c r="G140" i="12"/>
  <c r="P140" i="12"/>
  <c r="H140" i="12"/>
  <c r="Q140" i="12"/>
  <c r="I140" i="12"/>
  <c r="J140" i="12"/>
  <c r="K140" i="12"/>
  <c r="L140" i="12"/>
  <c r="M140" i="12"/>
  <c r="N140" i="12"/>
  <c r="O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253" i="12"/>
  <c r="B253" i="12"/>
  <c r="C253" i="12"/>
  <c r="E253" i="12"/>
  <c r="F253" i="12"/>
  <c r="G253" i="12"/>
  <c r="P253" i="12"/>
  <c r="H253" i="12"/>
  <c r="Q253" i="12"/>
  <c r="I253" i="12"/>
  <c r="J253" i="12"/>
  <c r="K253" i="12"/>
  <c r="L253" i="12"/>
  <c r="M253" i="12"/>
  <c r="N253" i="12"/>
  <c r="O253" i="12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254" i="12"/>
  <c r="B254" i="12"/>
  <c r="C254" i="12"/>
  <c r="E254" i="12"/>
  <c r="F254" i="12"/>
  <c r="G254" i="12"/>
  <c r="P254" i="12"/>
  <c r="H254" i="12"/>
  <c r="Q254" i="12"/>
  <c r="I254" i="12"/>
  <c r="J254" i="12"/>
  <c r="K254" i="12"/>
  <c r="L254" i="12"/>
  <c r="M254" i="12"/>
  <c r="N254" i="12"/>
  <c r="O254" i="12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277" i="12"/>
  <c r="B277" i="12"/>
  <c r="C277" i="12"/>
  <c r="E277" i="12"/>
  <c r="F277" i="12"/>
  <c r="G277" i="12"/>
  <c r="P277" i="12"/>
  <c r="H277" i="12"/>
  <c r="Q277" i="12"/>
  <c r="I277" i="12"/>
  <c r="J277" i="12"/>
  <c r="K277" i="12"/>
  <c r="L277" i="12"/>
  <c r="M277" i="12"/>
  <c r="N277" i="12"/>
  <c r="O277" i="12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278" i="12"/>
  <c r="B278" i="12"/>
  <c r="C278" i="12"/>
  <c r="E278" i="12"/>
  <c r="F278" i="12"/>
  <c r="G278" i="12"/>
  <c r="P278" i="12"/>
  <c r="H278" i="12"/>
  <c r="Q278" i="12"/>
  <c r="I278" i="12"/>
  <c r="J278" i="12"/>
  <c r="K278" i="12"/>
  <c r="L278" i="12"/>
  <c r="M278" i="12"/>
  <c r="N278" i="12"/>
  <c r="O278" i="12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25" i="12"/>
  <c r="B25" i="12"/>
  <c r="C25" i="12"/>
  <c r="E25" i="12"/>
  <c r="F25" i="12"/>
  <c r="G25" i="12"/>
  <c r="P25" i="12"/>
  <c r="H25" i="12"/>
  <c r="Q25" i="12"/>
  <c r="I25" i="12"/>
  <c r="J25" i="12"/>
  <c r="K25" i="12"/>
  <c r="L25" i="12"/>
  <c r="M25" i="12"/>
  <c r="N25" i="12"/>
  <c r="O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26" i="12"/>
  <c r="B26" i="12"/>
  <c r="C26" i="12"/>
  <c r="E26" i="12"/>
  <c r="F26" i="12"/>
  <c r="G26" i="12"/>
  <c r="P26" i="12"/>
  <c r="H26" i="12"/>
  <c r="Q26" i="12"/>
  <c r="I26" i="12"/>
  <c r="J26" i="12"/>
  <c r="K26" i="12"/>
  <c r="L26" i="12"/>
  <c r="M26" i="12"/>
  <c r="N26" i="12"/>
  <c r="O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27" i="12"/>
  <c r="B27" i="12"/>
  <c r="C27" i="12"/>
  <c r="E27" i="12"/>
  <c r="F27" i="12"/>
  <c r="G27" i="12"/>
  <c r="P27" i="12"/>
  <c r="H27" i="12"/>
  <c r="Q27" i="12"/>
  <c r="I27" i="12"/>
  <c r="J27" i="12"/>
  <c r="K27" i="12"/>
  <c r="L27" i="12"/>
  <c r="M27" i="12"/>
  <c r="N27" i="12"/>
  <c r="O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28" i="12"/>
  <c r="B28" i="12"/>
  <c r="C28" i="12"/>
  <c r="E28" i="12"/>
  <c r="F28" i="12"/>
  <c r="G28" i="12"/>
  <c r="P28" i="12"/>
  <c r="H28" i="12"/>
  <c r="Q28" i="12"/>
  <c r="I28" i="12"/>
  <c r="J28" i="12"/>
  <c r="K28" i="12"/>
  <c r="L28" i="12"/>
  <c r="M28" i="12"/>
  <c r="N28" i="12"/>
  <c r="O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29" i="12"/>
  <c r="B29" i="12"/>
  <c r="C29" i="12"/>
  <c r="E29" i="12"/>
  <c r="F29" i="12"/>
  <c r="G29" i="12"/>
  <c r="P29" i="12"/>
  <c r="H29" i="12"/>
  <c r="Q29" i="12"/>
  <c r="I29" i="12"/>
  <c r="J29" i="12"/>
  <c r="K29" i="12"/>
  <c r="L29" i="12"/>
  <c r="M29" i="12"/>
  <c r="N29" i="12"/>
  <c r="O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30" i="12"/>
  <c r="B30" i="12"/>
  <c r="C30" i="12"/>
  <c r="E30" i="12"/>
  <c r="F30" i="12"/>
  <c r="G30" i="12"/>
  <c r="P30" i="12"/>
  <c r="H30" i="12"/>
  <c r="Q30" i="12"/>
  <c r="I30" i="12"/>
  <c r="J30" i="12"/>
  <c r="K30" i="12"/>
  <c r="L30" i="12"/>
  <c r="M30" i="12"/>
  <c r="N30" i="12"/>
  <c r="O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87" i="12"/>
  <c r="B87" i="12"/>
  <c r="C87" i="12"/>
  <c r="E87" i="12"/>
  <c r="F87" i="12"/>
  <c r="G87" i="12"/>
  <c r="P87" i="12"/>
  <c r="H87" i="12"/>
  <c r="Q87" i="12"/>
  <c r="I87" i="12"/>
  <c r="J87" i="12"/>
  <c r="K87" i="12"/>
  <c r="L87" i="12"/>
  <c r="M87" i="12"/>
  <c r="N87" i="12"/>
  <c r="O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88" i="12"/>
  <c r="B88" i="12"/>
  <c r="C88" i="12"/>
  <c r="E88" i="12"/>
  <c r="F88" i="12"/>
  <c r="G88" i="12"/>
  <c r="P88" i="12"/>
  <c r="H88" i="12"/>
  <c r="Q88" i="12"/>
  <c r="I88" i="12"/>
  <c r="J88" i="12"/>
  <c r="K88" i="12"/>
  <c r="L88" i="12"/>
  <c r="M88" i="12"/>
  <c r="N88" i="12"/>
  <c r="O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127" i="12"/>
  <c r="B127" i="12"/>
  <c r="C127" i="12"/>
  <c r="E127" i="12"/>
  <c r="F127" i="12"/>
  <c r="G127" i="12"/>
  <c r="P127" i="12"/>
  <c r="H127" i="12"/>
  <c r="Q127" i="12"/>
  <c r="I127" i="12"/>
  <c r="J127" i="12"/>
  <c r="K127" i="12"/>
  <c r="L127" i="12"/>
  <c r="M127" i="12"/>
  <c r="N127" i="12"/>
  <c r="O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128" i="12"/>
  <c r="B128" i="12"/>
  <c r="C128" i="12"/>
  <c r="E128" i="12"/>
  <c r="F128" i="12"/>
  <c r="G128" i="12"/>
  <c r="P128" i="12"/>
  <c r="H128" i="12"/>
  <c r="Q128" i="12"/>
  <c r="I128" i="12"/>
  <c r="J128" i="12"/>
  <c r="K128" i="12"/>
  <c r="L128" i="12"/>
  <c r="M128" i="12"/>
  <c r="N128" i="12"/>
  <c r="O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135" i="12"/>
  <c r="B135" i="12"/>
  <c r="C135" i="12"/>
  <c r="E135" i="12"/>
  <c r="F135" i="12"/>
  <c r="G135" i="12"/>
  <c r="P135" i="12"/>
  <c r="H135" i="12"/>
  <c r="Q135" i="12"/>
  <c r="I135" i="12"/>
  <c r="J135" i="12"/>
  <c r="K135" i="12"/>
  <c r="L135" i="12"/>
  <c r="M135" i="12"/>
  <c r="N135" i="12"/>
  <c r="O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136" i="12"/>
  <c r="B136" i="12"/>
  <c r="C136" i="12"/>
  <c r="E136" i="12"/>
  <c r="F136" i="12"/>
  <c r="G136" i="12"/>
  <c r="P136" i="12"/>
  <c r="H136" i="12"/>
  <c r="Q136" i="12"/>
  <c r="I136" i="12"/>
  <c r="J136" i="12"/>
  <c r="K136" i="12"/>
  <c r="L136" i="12"/>
  <c r="M136" i="12"/>
  <c r="N136" i="12"/>
  <c r="O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161" i="12"/>
  <c r="B161" i="12"/>
  <c r="C161" i="12"/>
  <c r="E161" i="12"/>
  <c r="F161" i="12"/>
  <c r="G161" i="12"/>
  <c r="P161" i="12"/>
  <c r="H161" i="12"/>
  <c r="Q161" i="12"/>
  <c r="I161" i="12"/>
  <c r="J161" i="12"/>
  <c r="K161" i="12"/>
  <c r="L161" i="12"/>
  <c r="M161" i="12"/>
  <c r="N161" i="12"/>
  <c r="O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162" i="12"/>
  <c r="B162" i="12"/>
  <c r="C162" i="12"/>
  <c r="E162" i="12"/>
  <c r="F162" i="12"/>
  <c r="G162" i="12"/>
  <c r="P162" i="12"/>
  <c r="H162" i="12"/>
  <c r="Q162" i="12"/>
  <c r="I162" i="12"/>
  <c r="J162" i="12"/>
  <c r="K162" i="12"/>
  <c r="L162" i="12"/>
  <c r="M162" i="12"/>
  <c r="N162" i="12"/>
  <c r="O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197" i="12"/>
  <c r="B197" i="12"/>
  <c r="C197" i="12"/>
  <c r="E197" i="12"/>
  <c r="F197" i="12"/>
  <c r="G197" i="12"/>
  <c r="P197" i="12"/>
  <c r="H197" i="12"/>
  <c r="Q197" i="12"/>
  <c r="I197" i="12"/>
  <c r="J197" i="12"/>
  <c r="K197" i="12"/>
  <c r="L197" i="12"/>
  <c r="M197" i="12"/>
  <c r="N197" i="12"/>
  <c r="O197" i="12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198" i="12"/>
  <c r="B198" i="12"/>
  <c r="C198" i="12"/>
  <c r="E198" i="12"/>
  <c r="F198" i="12"/>
  <c r="G198" i="12"/>
  <c r="P198" i="12"/>
  <c r="H198" i="12"/>
  <c r="Q198" i="12"/>
  <c r="I198" i="12"/>
  <c r="J198" i="12"/>
  <c r="K198" i="12"/>
  <c r="L198" i="12"/>
  <c r="M198" i="12"/>
  <c r="N198" i="12"/>
  <c r="O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207" i="12"/>
  <c r="B207" i="12"/>
  <c r="C207" i="12"/>
  <c r="E207" i="12"/>
  <c r="F207" i="12"/>
  <c r="G207" i="12"/>
  <c r="P207" i="12"/>
  <c r="H207" i="12"/>
  <c r="Q207" i="12"/>
  <c r="I207" i="12"/>
  <c r="J207" i="12"/>
  <c r="K207" i="12"/>
  <c r="L207" i="12"/>
  <c r="M207" i="12"/>
  <c r="N207" i="12"/>
  <c r="O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208" i="12"/>
  <c r="B208" i="12"/>
  <c r="C208" i="12"/>
  <c r="E208" i="12"/>
  <c r="F208" i="12"/>
  <c r="G208" i="12"/>
  <c r="P208" i="12"/>
  <c r="H208" i="12"/>
  <c r="Q208" i="12"/>
  <c r="I208" i="12"/>
  <c r="J208" i="12"/>
  <c r="K208" i="12"/>
  <c r="L208" i="12"/>
  <c r="M208" i="12"/>
  <c r="N208" i="12"/>
  <c r="O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217" i="12"/>
  <c r="B217" i="12"/>
  <c r="C217" i="12"/>
  <c r="E217" i="12"/>
  <c r="F217" i="12"/>
  <c r="G217" i="12"/>
  <c r="P217" i="12"/>
  <c r="H217" i="12"/>
  <c r="Q217" i="12"/>
  <c r="I217" i="12"/>
  <c r="J217" i="12"/>
  <c r="K217" i="12"/>
  <c r="L217" i="12"/>
  <c r="M217" i="12"/>
  <c r="N217" i="12"/>
  <c r="O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218" i="12"/>
  <c r="B218" i="12"/>
  <c r="C218" i="12"/>
  <c r="E218" i="12"/>
  <c r="F218" i="12"/>
  <c r="G218" i="12"/>
  <c r="P218" i="12"/>
  <c r="H218" i="12"/>
  <c r="Q218" i="12"/>
  <c r="I218" i="12"/>
  <c r="J218" i="12"/>
  <c r="K218" i="12"/>
  <c r="L218" i="12"/>
  <c r="M218" i="12"/>
  <c r="N218" i="12"/>
  <c r="O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219" i="12"/>
  <c r="B219" i="12"/>
  <c r="C219" i="12"/>
  <c r="E219" i="12"/>
  <c r="F219" i="12"/>
  <c r="G219" i="12"/>
  <c r="P219" i="12"/>
  <c r="H219" i="12"/>
  <c r="Q219" i="12"/>
  <c r="I219" i="12"/>
  <c r="J219" i="12"/>
  <c r="K219" i="12"/>
  <c r="L219" i="12"/>
  <c r="M219" i="12"/>
  <c r="N219" i="12"/>
  <c r="O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220" i="12"/>
  <c r="B220" i="12"/>
  <c r="C220" i="12"/>
  <c r="E220" i="12"/>
  <c r="F220" i="12"/>
  <c r="G220" i="12"/>
  <c r="P220" i="12"/>
  <c r="H220" i="12"/>
  <c r="Q220" i="12"/>
  <c r="I220" i="12"/>
  <c r="J220" i="12"/>
  <c r="K220" i="12"/>
  <c r="L220" i="12"/>
  <c r="M220" i="12"/>
  <c r="N220" i="12"/>
  <c r="O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221" i="12"/>
  <c r="B221" i="12"/>
  <c r="C221" i="12"/>
  <c r="E221" i="12"/>
  <c r="F221" i="12"/>
  <c r="G221" i="12"/>
  <c r="P221" i="12"/>
  <c r="H221" i="12"/>
  <c r="Q221" i="12"/>
  <c r="I221" i="12"/>
  <c r="J221" i="12"/>
  <c r="K221" i="12"/>
  <c r="L221" i="12"/>
  <c r="M221" i="12"/>
  <c r="N221" i="12"/>
  <c r="O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222" i="12"/>
  <c r="B222" i="12"/>
  <c r="C222" i="12"/>
  <c r="E222" i="12"/>
  <c r="F222" i="12"/>
  <c r="G222" i="12"/>
  <c r="P222" i="12"/>
  <c r="H222" i="12"/>
  <c r="Q222" i="12"/>
  <c r="I222" i="12"/>
  <c r="J222" i="12"/>
  <c r="K222" i="12"/>
  <c r="L222" i="12"/>
  <c r="M222" i="12"/>
  <c r="N222" i="12"/>
  <c r="O222" i="12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243" i="12"/>
  <c r="B243" i="12"/>
  <c r="C243" i="12"/>
  <c r="E243" i="12"/>
  <c r="F243" i="12"/>
  <c r="G243" i="12"/>
  <c r="P243" i="12"/>
  <c r="H243" i="12"/>
  <c r="Q243" i="12"/>
  <c r="I243" i="12"/>
  <c r="J243" i="12"/>
  <c r="K243" i="12"/>
  <c r="L243" i="12"/>
  <c r="M243" i="12"/>
  <c r="N243" i="12"/>
  <c r="O243" i="12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244" i="12"/>
  <c r="B244" i="12"/>
  <c r="C244" i="12"/>
  <c r="E244" i="12"/>
  <c r="F244" i="12"/>
  <c r="G244" i="12"/>
  <c r="P244" i="12"/>
  <c r="H244" i="12"/>
  <c r="Q244" i="12"/>
  <c r="I244" i="12"/>
  <c r="J244" i="12"/>
  <c r="K244" i="12"/>
  <c r="L244" i="12"/>
  <c r="M244" i="12"/>
  <c r="N244" i="12"/>
  <c r="O244" i="12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95" i="12"/>
  <c r="B95" i="12"/>
  <c r="C95" i="12"/>
  <c r="E95" i="12"/>
  <c r="F95" i="12"/>
  <c r="G95" i="12"/>
  <c r="P95" i="12"/>
  <c r="H95" i="12"/>
  <c r="Q95" i="12"/>
  <c r="I95" i="12"/>
  <c r="J95" i="12"/>
  <c r="K95" i="12"/>
  <c r="L95" i="12"/>
  <c r="M95" i="12"/>
  <c r="N95" i="12"/>
  <c r="O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96" i="12"/>
  <c r="B96" i="12"/>
  <c r="C96" i="12"/>
  <c r="E96" i="12"/>
  <c r="F96" i="12"/>
  <c r="G96" i="12"/>
  <c r="P96" i="12"/>
  <c r="H96" i="12"/>
  <c r="Q96" i="12"/>
  <c r="I96" i="12"/>
  <c r="J96" i="12"/>
  <c r="K96" i="12"/>
  <c r="L96" i="12"/>
  <c r="M96" i="12"/>
  <c r="N96" i="12"/>
  <c r="O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79" i="12"/>
  <c r="B79" i="12"/>
  <c r="C79" i="12"/>
  <c r="E79" i="12"/>
  <c r="F79" i="12"/>
  <c r="G79" i="12"/>
  <c r="P79" i="12"/>
  <c r="H79" i="12"/>
  <c r="Q79" i="12"/>
  <c r="I79" i="12"/>
  <c r="J79" i="12"/>
  <c r="K79" i="12"/>
  <c r="L79" i="12"/>
  <c r="M79" i="12"/>
  <c r="N79" i="12"/>
  <c r="O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80" i="12"/>
  <c r="B80" i="12"/>
  <c r="C80" i="12"/>
  <c r="E80" i="12"/>
  <c r="F80" i="12"/>
  <c r="G80" i="12"/>
  <c r="P80" i="12"/>
  <c r="H80" i="12"/>
  <c r="Q80" i="12"/>
  <c r="I80" i="12"/>
  <c r="J80" i="12"/>
  <c r="K80" i="12"/>
  <c r="L80" i="12"/>
  <c r="M80" i="12"/>
  <c r="N80" i="12"/>
  <c r="O80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205" i="12"/>
  <c r="B205" i="12"/>
  <c r="C205" i="12"/>
  <c r="E205" i="12"/>
  <c r="F205" i="12"/>
  <c r="G205" i="12"/>
  <c r="P205" i="12"/>
  <c r="H205" i="12"/>
  <c r="Q205" i="12"/>
  <c r="I205" i="12"/>
  <c r="J205" i="12"/>
  <c r="K205" i="12"/>
  <c r="L205" i="12"/>
  <c r="M205" i="12"/>
  <c r="N205" i="12"/>
  <c r="O205" i="12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206" i="12"/>
  <c r="B206" i="12"/>
  <c r="C206" i="12"/>
  <c r="E206" i="12"/>
  <c r="F206" i="12"/>
  <c r="G206" i="12"/>
  <c r="P206" i="12"/>
  <c r="H206" i="12"/>
  <c r="Q206" i="12"/>
  <c r="I206" i="12"/>
  <c r="J206" i="12"/>
  <c r="K206" i="12"/>
  <c r="L206" i="12"/>
  <c r="M206" i="12"/>
  <c r="N206" i="12"/>
  <c r="O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153" i="12"/>
  <c r="B153" i="12"/>
  <c r="C153" i="12"/>
  <c r="E153" i="12"/>
  <c r="F153" i="12"/>
  <c r="G153" i="12"/>
  <c r="P153" i="12"/>
  <c r="H153" i="12"/>
  <c r="Q153" i="12"/>
  <c r="I153" i="12"/>
  <c r="J153" i="12"/>
  <c r="K153" i="12"/>
  <c r="L153" i="12"/>
  <c r="M153" i="12"/>
  <c r="N153" i="12"/>
  <c r="O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154" i="12"/>
  <c r="B154" i="12"/>
  <c r="C154" i="12"/>
  <c r="E154" i="12"/>
  <c r="F154" i="12"/>
  <c r="G154" i="12"/>
  <c r="P154" i="12"/>
  <c r="H154" i="12"/>
  <c r="Q154" i="12"/>
  <c r="I154" i="12"/>
  <c r="J154" i="12"/>
  <c r="K154" i="12"/>
  <c r="L154" i="12"/>
  <c r="M154" i="12"/>
  <c r="N154" i="12"/>
  <c r="O154" i="12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209" i="12"/>
  <c r="B209" i="12"/>
  <c r="C209" i="12"/>
  <c r="E209" i="12"/>
  <c r="F209" i="12"/>
  <c r="G209" i="12"/>
  <c r="P209" i="12"/>
  <c r="H209" i="12"/>
  <c r="Q209" i="12"/>
  <c r="I209" i="12"/>
  <c r="J209" i="12"/>
  <c r="K209" i="12"/>
  <c r="L209" i="12"/>
  <c r="M209" i="12"/>
  <c r="N209" i="12"/>
  <c r="O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210" i="12"/>
  <c r="B210" i="12"/>
  <c r="C210" i="12"/>
  <c r="E210" i="12"/>
  <c r="F210" i="12"/>
  <c r="G210" i="12"/>
  <c r="P210" i="12"/>
  <c r="H210" i="12"/>
  <c r="Q210" i="12"/>
  <c r="I210" i="12"/>
  <c r="J210" i="12"/>
  <c r="K210" i="12"/>
  <c r="L210" i="12"/>
  <c r="M210" i="12"/>
  <c r="N210" i="12"/>
  <c r="O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213" i="12"/>
  <c r="B213" i="12"/>
  <c r="C213" i="12"/>
  <c r="E213" i="12"/>
  <c r="F213" i="12"/>
  <c r="G213" i="12"/>
  <c r="P213" i="12"/>
  <c r="H213" i="12"/>
  <c r="Q213" i="12"/>
  <c r="I213" i="12"/>
  <c r="J213" i="12"/>
  <c r="K213" i="12"/>
  <c r="L213" i="12"/>
  <c r="M213" i="12"/>
  <c r="N213" i="12"/>
  <c r="O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214" i="12"/>
  <c r="B214" i="12"/>
  <c r="C214" i="12"/>
  <c r="E214" i="12"/>
  <c r="F214" i="12"/>
  <c r="G214" i="12"/>
  <c r="P214" i="12"/>
  <c r="H214" i="12"/>
  <c r="Q214" i="12"/>
  <c r="I214" i="12"/>
  <c r="J214" i="12"/>
  <c r="K214" i="12"/>
  <c r="L214" i="12"/>
  <c r="M214" i="12"/>
  <c r="N214" i="12"/>
  <c r="O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131" i="12"/>
  <c r="B131" i="12"/>
  <c r="C131" i="12"/>
  <c r="E131" i="12"/>
  <c r="F131" i="12"/>
  <c r="G131" i="12"/>
  <c r="P131" i="12"/>
  <c r="H131" i="12"/>
  <c r="Q131" i="12"/>
  <c r="I131" i="12"/>
  <c r="J131" i="12"/>
  <c r="K131" i="12"/>
  <c r="L131" i="12"/>
  <c r="M131" i="12"/>
  <c r="N131" i="12"/>
  <c r="O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132" i="12"/>
  <c r="B132" i="12"/>
  <c r="C132" i="12"/>
  <c r="E132" i="12"/>
  <c r="F132" i="12"/>
  <c r="G132" i="12"/>
  <c r="P132" i="12"/>
  <c r="H132" i="12"/>
  <c r="Q132" i="12"/>
  <c r="I132" i="12"/>
  <c r="J132" i="12"/>
  <c r="K132" i="12"/>
  <c r="L132" i="12"/>
  <c r="M132" i="12"/>
  <c r="N132" i="12"/>
  <c r="O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245" i="12"/>
  <c r="B245" i="12"/>
  <c r="C245" i="12"/>
  <c r="E245" i="12"/>
  <c r="F245" i="12"/>
  <c r="G245" i="12"/>
  <c r="P245" i="12"/>
  <c r="H245" i="12"/>
  <c r="Q245" i="12"/>
  <c r="I245" i="12"/>
  <c r="J245" i="12"/>
  <c r="K245" i="12"/>
  <c r="L245" i="12"/>
  <c r="M245" i="12"/>
  <c r="N245" i="12"/>
  <c r="O245" i="12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246" i="12"/>
  <c r="B246" i="12"/>
  <c r="C246" i="12"/>
  <c r="E246" i="12"/>
  <c r="F246" i="12"/>
  <c r="G246" i="12"/>
  <c r="P246" i="12"/>
  <c r="H246" i="12"/>
  <c r="Q246" i="12"/>
  <c r="I246" i="12"/>
  <c r="J246" i="12"/>
  <c r="K246" i="12"/>
  <c r="L246" i="12"/>
  <c r="M246" i="12"/>
  <c r="N246" i="12"/>
  <c r="O246" i="12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17" i="12"/>
  <c r="B17" i="12"/>
  <c r="C17" i="12"/>
  <c r="E17" i="12"/>
  <c r="F17" i="12"/>
  <c r="G17" i="12"/>
  <c r="P17" i="12"/>
  <c r="H17" i="12"/>
  <c r="Q17" i="12"/>
  <c r="I17" i="12"/>
  <c r="J17" i="12"/>
  <c r="K17" i="12"/>
  <c r="L17" i="12"/>
  <c r="M17" i="12"/>
  <c r="N17" i="12"/>
  <c r="O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18" i="12"/>
  <c r="B18" i="12"/>
  <c r="C18" i="12"/>
  <c r="E18" i="12"/>
  <c r="F18" i="12"/>
  <c r="G18" i="12"/>
  <c r="P18" i="12"/>
  <c r="H18" i="12"/>
  <c r="Q18" i="12"/>
  <c r="I18" i="12"/>
  <c r="J18" i="12"/>
  <c r="K18" i="12"/>
  <c r="L18" i="12"/>
  <c r="M18" i="12"/>
  <c r="N18" i="12"/>
  <c r="O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11" i="12"/>
  <c r="B11" i="12"/>
  <c r="C11" i="12"/>
  <c r="E11" i="12"/>
  <c r="F11" i="12"/>
  <c r="G11" i="12"/>
  <c r="P11" i="12"/>
  <c r="H11" i="12"/>
  <c r="Q11" i="12"/>
  <c r="I11" i="12"/>
  <c r="J11" i="12"/>
  <c r="K11" i="12"/>
  <c r="L11" i="12"/>
  <c r="M11" i="12"/>
  <c r="N11" i="12"/>
  <c r="O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12" i="12"/>
  <c r="B12" i="12"/>
  <c r="C12" i="12"/>
  <c r="E12" i="12"/>
  <c r="F12" i="12"/>
  <c r="G12" i="12"/>
  <c r="P12" i="12"/>
  <c r="H12" i="12"/>
  <c r="Q12" i="12"/>
  <c r="I12" i="12"/>
  <c r="J12" i="12"/>
  <c r="K12" i="12"/>
  <c r="L12" i="12"/>
  <c r="M12" i="12"/>
  <c r="N12" i="12"/>
  <c r="O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296" i="12"/>
  <c r="B296" i="12"/>
  <c r="C296" i="12"/>
  <c r="E296" i="12"/>
  <c r="F296" i="12"/>
  <c r="G296" i="12"/>
  <c r="P296" i="12"/>
  <c r="H296" i="12"/>
  <c r="Q296" i="12"/>
  <c r="I296" i="12"/>
  <c r="J296" i="12"/>
  <c r="K296" i="12"/>
  <c r="L296" i="12"/>
  <c r="M296" i="12"/>
  <c r="N296" i="12"/>
  <c r="O296" i="12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297" i="12"/>
  <c r="B297" i="12"/>
  <c r="C297" i="12"/>
  <c r="E297" i="12"/>
  <c r="F297" i="12"/>
  <c r="G297" i="12"/>
  <c r="P297" i="12"/>
  <c r="H297" i="12"/>
  <c r="Q297" i="12"/>
  <c r="I297" i="12"/>
  <c r="J297" i="12"/>
  <c r="K297" i="12"/>
  <c r="L297" i="12"/>
  <c r="M297" i="12"/>
  <c r="N297" i="12"/>
  <c r="O297" i="12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298" i="12"/>
  <c r="B298" i="12"/>
  <c r="C298" i="12"/>
  <c r="E298" i="12"/>
  <c r="F298" i="12"/>
  <c r="G298" i="12"/>
  <c r="P298" i="12"/>
  <c r="H298" i="12"/>
  <c r="Q298" i="12"/>
  <c r="I298" i="12"/>
  <c r="J298" i="12"/>
  <c r="K298" i="12"/>
  <c r="L298" i="12"/>
  <c r="M298" i="12"/>
  <c r="N298" i="12"/>
  <c r="O298" i="12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299" i="12"/>
  <c r="B299" i="12"/>
  <c r="C299" i="12"/>
  <c r="E299" i="12"/>
  <c r="F299" i="12"/>
  <c r="G299" i="12"/>
  <c r="P299" i="12"/>
  <c r="H299" i="12"/>
  <c r="Q299" i="12"/>
  <c r="I299" i="12"/>
  <c r="J299" i="12"/>
  <c r="K299" i="12"/>
  <c r="L299" i="12"/>
  <c r="M299" i="12"/>
  <c r="N299" i="12"/>
  <c r="O299" i="12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300" i="12"/>
  <c r="B300" i="12"/>
  <c r="C300" i="12"/>
  <c r="E300" i="12"/>
  <c r="F300" i="12"/>
  <c r="G300" i="12"/>
  <c r="P300" i="12"/>
  <c r="H300" i="12"/>
  <c r="Q300" i="12"/>
  <c r="I300" i="12"/>
  <c r="J300" i="12"/>
  <c r="K300" i="12"/>
  <c r="L300" i="12"/>
  <c r="M300" i="12"/>
  <c r="N300" i="12"/>
  <c r="O300" i="12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49" i="12"/>
  <c r="B49" i="12"/>
  <c r="C49" i="12"/>
  <c r="E49" i="12"/>
  <c r="F49" i="12"/>
  <c r="G49" i="12"/>
  <c r="P49" i="12"/>
  <c r="H49" i="12"/>
  <c r="Q49" i="12"/>
  <c r="I49" i="12"/>
  <c r="J49" i="12"/>
  <c r="K49" i="12"/>
  <c r="L49" i="12"/>
  <c r="M49" i="12"/>
  <c r="N49" i="12"/>
  <c r="O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50" i="12"/>
  <c r="B50" i="12"/>
  <c r="C50" i="12"/>
  <c r="E50" i="12"/>
  <c r="F50" i="12"/>
  <c r="G50" i="12"/>
  <c r="P50" i="12"/>
  <c r="H50" i="12"/>
  <c r="Q50" i="12"/>
  <c r="I50" i="12"/>
  <c r="J50" i="12"/>
  <c r="K50" i="12"/>
  <c r="L50" i="12"/>
  <c r="M50" i="12"/>
  <c r="N50" i="12"/>
  <c r="O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81" i="12"/>
  <c r="B81" i="12"/>
  <c r="C81" i="12"/>
  <c r="E81" i="12"/>
  <c r="F81" i="12"/>
  <c r="G81" i="12"/>
  <c r="P81" i="12"/>
  <c r="H81" i="12"/>
  <c r="Q81" i="12"/>
  <c r="I81" i="12"/>
  <c r="J81" i="12"/>
  <c r="K81" i="12"/>
  <c r="L81" i="12"/>
  <c r="M81" i="12"/>
  <c r="N81" i="12"/>
  <c r="O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82" i="12"/>
  <c r="B82" i="12"/>
  <c r="C82" i="12"/>
  <c r="E82" i="12"/>
  <c r="F82" i="12"/>
  <c r="G82" i="12"/>
  <c r="P82" i="12"/>
  <c r="H82" i="12"/>
  <c r="Q82" i="12"/>
  <c r="I82" i="12"/>
  <c r="J82" i="12"/>
  <c r="K82" i="12"/>
  <c r="L82" i="12"/>
  <c r="M82" i="12"/>
  <c r="N82" i="12"/>
  <c r="O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109" i="12"/>
  <c r="B109" i="12"/>
  <c r="C109" i="12"/>
  <c r="E109" i="12"/>
  <c r="F109" i="12"/>
  <c r="G109" i="12"/>
  <c r="P109" i="12"/>
  <c r="H109" i="12"/>
  <c r="Q109" i="12"/>
  <c r="I109" i="12"/>
  <c r="J109" i="12"/>
  <c r="K109" i="12"/>
  <c r="L109" i="12"/>
  <c r="M109" i="12"/>
  <c r="N109" i="12"/>
  <c r="O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110" i="12"/>
  <c r="B110" i="12"/>
  <c r="C110" i="12"/>
  <c r="E110" i="12"/>
  <c r="F110" i="12"/>
  <c r="G110" i="12"/>
  <c r="P110" i="12"/>
  <c r="H110" i="12"/>
  <c r="Q110" i="12"/>
  <c r="I110" i="12"/>
  <c r="J110" i="12"/>
  <c r="K110" i="12"/>
  <c r="L110" i="12"/>
  <c r="M110" i="12"/>
  <c r="N110" i="12"/>
  <c r="O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115" i="12"/>
  <c r="B115" i="12"/>
  <c r="C115" i="12"/>
  <c r="E115" i="12"/>
  <c r="F115" i="12"/>
  <c r="G115" i="12"/>
  <c r="P115" i="12"/>
  <c r="H115" i="12"/>
  <c r="Q115" i="12"/>
  <c r="I115" i="12"/>
  <c r="J115" i="12"/>
  <c r="K115" i="12"/>
  <c r="L115" i="12"/>
  <c r="M115" i="12"/>
  <c r="N115" i="12"/>
  <c r="O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116" i="12"/>
  <c r="B116" i="12"/>
  <c r="C116" i="12"/>
  <c r="E116" i="12"/>
  <c r="F116" i="12"/>
  <c r="G116" i="12"/>
  <c r="P116" i="12"/>
  <c r="H116" i="12"/>
  <c r="Q116" i="12"/>
  <c r="I116" i="12"/>
  <c r="J116" i="12"/>
  <c r="K116" i="12"/>
  <c r="L116" i="12"/>
  <c r="M116" i="12"/>
  <c r="N116" i="12"/>
  <c r="O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117" i="12"/>
  <c r="B117" i="12"/>
  <c r="C117" i="12"/>
  <c r="E117" i="12"/>
  <c r="F117" i="12"/>
  <c r="G117" i="12"/>
  <c r="P117" i="12"/>
  <c r="H117" i="12"/>
  <c r="Q117" i="12"/>
  <c r="I117" i="12"/>
  <c r="J117" i="12"/>
  <c r="K117" i="12"/>
  <c r="L117" i="12"/>
  <c r="M117" i="12"/>
  <c r="N117" i="12"/>
  <c r="O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118" i="12"/>
  <c r="B118" i="12"/>
  <c r="C118" i="12"/>
  <c r="E118" i="12"/>
  <c r="F118" i="12"/>
  <c r="G118" i="12"/>
  <c r="P118" i="12"/>
  <c r="H118" i="12"/>
  <c r="Q118" i="12"/>
  <c r="I118" i="12"/>
  <c r="J118" i="12"/>
  <c r="K118" i="12"/>
  <c r="L118" i="12"/>
  <c r="M118" i="12"/>
  <c r="N118" i="12"/>
  <c r="O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119" i="12"/>
  <c r="B119" i="12"/>
  <c r="C119" i="12"/>
  <c r="E119" i="12"/>
  <c r="F119" i="12"/>
  <c r="G119" i="12"/>
  <c r="P119" i="12"/>
  <c r="H119" i="12"/>
  <c r="Q119" i="12"/>
  <c r="I119" i="12"/>
  <c r="J119" i="12"/>
  <c r="K119" i="12"/>
  <c r="L119" i="12"/>
  <c r="M119" i="12"/>
  <c r="N119" i="12"/>
  <c r="O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120" i="12"/>
  <c r="B120" i="12"/>
  <c r="C120" i="12"/>
  <c r="E120" i="12"/>
  <c r="F120" i="12"/>
  <c r="G120" i="12"/>
  <c r="P120" i="12"/>
  <c r="H120" i="12"/>
  <c r="Q120" i="12"/>
  <c r="I120" i="12"/>
  <c r="J120" i="12"/>
  <c r="K120" i="12"/>
  <c r="L120" i="12"/>
  <c r="M120" i="12"/>
  <c r="N120" i="12"/>
  <c r="O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215" i="12"/>
  <c r="B215" i="12"/>
  <c r="C215" i="12"/>
  <c r="E215" i="12"/>
  <c r="F215" i="12"/>
  <c r="G215" i="12"/>
  <c r="P215" i="12"/>
  <c r="H215" i="12"/>
  <c r="Q215" i="12"/>
  <c r="I215" i="12"/>
  <c r="J215" i="12"/>
  <c r="K215" i="12"/>
  <c r="L215" i="12"/>
  <c r="M215" i="12"/>
  <c r="N215" i="12"/>
  <c r="O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216" i="12"/>
  <c r="B216" i="12"/>
  <c r="C216" i="12"/>
  <c r="E216" i="12"/>
  <c r="F216" i="12"/>
  <c r="G216" i="12"/>
  <c r="P216" i="12"/>
  <c r="H216" i="12"/>
  <c r="Q216" i="12"/>
  <c r="I216" i="12"/>
  <c r="J216" i="12"/>
  <c r="K216" i="12"/>
  <c r="L216" i="12"/>
  <c r="M216" i="12"/>
  <c r="N216" i="12"/>
  <c r="O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23" i="12"/>
  <c r="B23" i="12"/>
  <c r="C23" i="12"/>
  <c r="E23" i="12"/>
  <c r="F23" i="12"/>
  <c r="G23" i="12"/>
  <c r="P23" i="12"/>
  <c r="H23" i="12"/>
  <c r="Q23" i="12"/>
  <c r="I23" i="12"/>
  <c r="J23" i="12"/>
  <c r="K23" i="12"/>
  <c r="L23" i="12"/>
  <c r="M23" i="12"/>
  <c r="N23" i="12"/>
  <c r="O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24" i="12"/>
  <c r="B24" i="12"/>
  <c r="C24" i="12"/>
  <c r="E24" i="12"/>
  <c r="F24" i="12"/>
  <c r="G24" i="12"/>
  <c r="P24" i="12"/>
  <c r="H24" i="12"/>
  <c r="Q24" i="12"/>
  <c r="I24" i="12"/>
  <c r="J24" i="12"/>
  <c r="K24" i="12"/>
  <c r="L24" i="12"/>
  <c r="M24" i="12"/>
  <c r="N24" i="12"/>
  <c r="O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L174" i="12"/>
  <c r="AK174" i="12"/>
  <c r="AL173" i="12"/>
  <c r="AK173" i="12"/>
  <c r="AJ173" i="12"/>
  <c r="AK5" i="12"/>
  <c r="K1" i="12"/>
  <c r="AL5" i="12"/>
  <c r="K2" i="12"/>
  <c r="AJ174" i="12"/>
  <c r="AI174" i="12"/>
  <c r="AH174" i="12"/>
  <c r="AG174" i="12"/>
  <c r="AF174" i="12"/>
  <c r="AE174" i="12"/>
  <c r="AD174" i="12"/>
  <c r="AC174" i="12"/>
  <c r="AB174" i="12"/>
  <c r="AA174" i="12"/>
  <c r="Z174" i="12"/>
  <c r="Y174" i="12"/>
  <c r="X174" i="12"/>
  <c r="W174" i="12"/>
  <c r="V174" i="12"/>
  <c r="U174" i="12"/>
  <c r="T174" i="12"/>
  <c r="S174" i="12"/>
  <c r="R174" i="12"/>
  <c r="Q174" i="12"/>
  <c r="I174" i="12"/>
  <c r="P174" i="12"/>
  <c r="H174" i="12"/>
  <c r="O174" i="12"/>
  <c r="N174" i="12"/>
  <c r="M174" i="12"/>
  <c r="L174" i="12"/>
  <c r="K174" i="12"/>
  <c r="J174" i="12"/>
  <c r="G174" i="12"/>
  <c r="F174" i="12"/>
  <c r="E174" i="12"/>
  <c r="C174" i="12"/>
  <c r="B174" i="12"/>
  <c r="A174" i="12"/>
  <c r="O173" i="12"/>
  <c r="N173" i="12"/>
  <c r="M173" i="12"/>
  <c r="L173" i="12"/>
  <c r="K173" i="12"/>
  <c r="J173" i="12"/>
  <c r="G173" i="12"/>
  <c r="F173" i="12"/>
  <c r="E173" i="12"/>
  <c r="C173" i="12"/>
  <c r="B173" i="12"/>
  <c r="A173" i="12"/>
  <c r="AI173" i="12"/>
  <c r="AH173" i="12"/>
  <c r="AG173" i="12"/>
  <c r="AF173" i="12"/>
  <c r="AE173" i="12"/>
  <c r="AD173" i="12"/>
  <c r="AC173" i="12"/>
  <c r="AB173" i="12"/>
  <c r="AA173" i="12"/>
  <c r="Z173" i="12"/>
  <c r="Y173" i="12"/>
  <c r="X173" i="12"/>
  <c r="W173" i="12"/>
  <c r="V173" i="12"/>
  <c r="U173" i="12"/>
  <c r="T173" i="12"/>
  <c r="R173" i="12"/>
  <c r="S173" i="12"/>
  <c r="Q173" i="12"/>
  <c r="I173" i="12"/>
  <c r="P173" i="12"/>
  <c r="H173" i="12"/>
  <c r="H5" i="12"/>
  <c r="AJ5" i="12"/>
  <c r="H4" i="12"/>
</calcChain>
</file>

<file path=xl/sharedStrings.xml><?xml version="1.0" encoding="utf-8"?>
<sst xmlns="http://schemas.openxmlformats.org/spreadsheetml/2006/main" count="6553" uniqueCount="238">
  <si>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</si>
  <si>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</si>
  <si>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</si>
  <si>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</si>
  <si>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</si>
  <si>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</si>
  <si>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</si>
  <si>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</si>
  <si>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</si>
  <si>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</si>
  <si>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</si>
  <si>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</si>
  <si>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</si>
  <si>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</si>
  <si>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</si>
  <si>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</si>
  <si>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</si>
  <si>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</si>
  <si>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</si>
  <si>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</si>
  <si>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</si>
  <si>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</si>
  <si>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</si>
  <si>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</si>
  <si>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</si>
  <si>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</si>
  <si>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</si>
  <si>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</si>
  <si>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</si>
  <si>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</si>
  <si>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</si>
  <si>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>( Terms and Conditions continued on next page below. )</t>
  </si>
  <si>
    <t xml:space="preserve">Volume 4
</t>
  </si>
  <si>
    <t xml:space="preserve">Volume 5
</t>
  </si>
  <si>
    <t>Volume 4
w/EOD</t>
  </si>
  <si>
    <t>Volume 5
w/EOD</t>
  </si>
  <si>
    <t>EOD (Y or N)</t>
  </si>
  <si>
    <t>Volumes  1- 4</t>
  </si>
  <si>
    <t>total units</t>
  </si>
  <si>
    <t>total qty</t>
  </si>
  <si>
    <t>Total Units</t>
  </si>
  <si>
    <t>Total Qty</t>
  </si>
  <si>
    <t>GERANIUM   IVY IVY LEAGUE SALMON (WAS TEMPRANO)</t>
  </si>
  <si>
    <t>CAL</t>
  </si>
  <si>
    <t>100/BDL</t>
  </si>
  <si>
    <t>CALLUSED URC</t>
  </si>
  <si>
    <t>PAT</t>
  </si>
  <si>
    <t>Patented</t>
  </si>
  <si>
    <t>ANN</t>
  </si>
  <si>
    <t>Annual variety</t>
  </si>
  <si>
    <t>T3</t>
  </si>
  <si>
    <t>Tag available on request</t>
  </si>
  <si>
    <t>URCO</t>
  </si>
  <si>
    <t>UNROOTED CUTTINGS</t>
  </si>
  <si>
    <t>GERANIUM   IVY CASCADE COMPACT ACAPULCO (Pink/White Bicolor)</t>
  </si>
  <si>
    <t>GERANIUM   IVY CASCADE SOFIE (Salmon)</t>
  </si>
  <si>
    <t>GERANIUM   INTERSPECIFIC CALLIOPE LARGE CORAL</t>
  </si>
  <si>
    <t>GERANIUM   INTERSPECIFIC CALLIOPE LARGE ORANGE SPLASH</t>
  </si>
  <si>
    <t>GERANIUM   INTERSPECIFIC CALLIOPE MEDIUM BRIGHT SCARLET DRK LEAF</t>
  </si>
  <si>
    <t>GERANIUM   INTERSPECIFIC CALLIOPE MEDIUM DARK PINK DARK LEAF</t>
  </si>
  <si>
    <t>GERANIUM   ZONAL MOJO DARK RED</t>
  </si>
  <si>
    <t>GERANIUM   INTERSPECIFIC MOXIE HOT PINK</t>
  </si>
  <si>
    <t>GERANIUM   IVY CASCADE APPLEBLOSSOM</t>
  </si>
  <si>
    <t>GERANIUM   IVY CASCADE DARK RED</t>
  </si>
  <si>
    <t>GERANIUM   IVY IVY LEAGUE BURGUNDY</t>
  </si>
  <si>
    <t>GERANIUM   IVY IVY LEAGUE DEEP PINK</t>
  </si>
  <si>
    <t>GERANIUM   IVY IVY LEAGUE LIGHT LAVENDER</t>
  </si>
  <si>
    <t>GERANIUM   IVY IVY LEAGUE ORCHID</t>
  </si>
  <si>
    <t>GERANIUM   IVY IVY LEAGUE RED</t>
  </si>
  <si>
    <t>GERANIUM   IVY IVY LEAGUE WHITE</t>
  </si>
  <si>
    <t>GERANIUM   ZONAL AMERICANA VIOLET ICE</t>
  </si>
  <si>
    <t>GERANIUM   ZONAL TANGO PINK ICE</t>
  </si>
  <si>
    <t>GERANIUM   ZONAL TANGO STRAWBERRY ICE</t>
  </si>
  <si>
    <t>GERANIUM   ZONAL TANGO SALMON  (MONTEVIDEO)</t>
  </si>
  <si>
    <t>GERANIUM   ZONAL TANGO ORANGE</t>
  </si>
  <si>
    <t>GERANIUM   ZONAL TANGO DARK RED</t>
  </si>
  <si>
    <t>GERANIUM   ZONAL TANGO VIOLET  (ECLIPSE)</t>
  </si>
  <si>
    <t>GERANIUM   IVY IVY LEAGUE BURGUNDY BICOLOR  (CONTESSA)</t>
  </si>
  <si>
    <t>GERANIUM   ZONAL AMERICANA DARK SALMON (WAS CLASSIC)</t>
  </si>
  <si>
    <t>GERANIUM   ZONAL AMERICANA CHERRY ROSE</t>
  </si>
  <si>
    <t>GERANIUM   ZONAL AMERICANA BRIGHT RED</t>
  </si>
  <si>
    <t>GERANIUM   ZONAL AMERICANA CORAL</t>
  </si>
  <si>
    <t>GERANIUM   ZONAL AMERICANA DARK RED</t>
  </si>
  <si>
    <t>GERANIUM   ZONAL AMERICANA LIGHT PINK SPLASH</t>
  </si>
  <si>
    <t>GERANIUM   ZONAL AMERICANA SALMON</t>
  </si>
  <si>
    <t>GERANIUM   ZONAL AMERICANA PINK</t>
  </si>
  <si>
    <t>GERANIUM   ZONAL AMERICANA RED</t>
  </si>
  <si>
    <t>GERANIUM   ZONAL AMERICANA WHITE</t>
  </si>
  <si>
    <t>GERANIUM   ZONAL AMERICANA WHITE SPLASH</t>
  </si>
  <si>
    <t>GERANIUM   ZONAL ROCKY MOUNTAIN RED</t>
  </si>
  <si>
    <t>GERANIUM   ZONAL ROCKY MOUNTAIN SALMON</t>
  </si>
  <si>
    <t>GERANIUM   ZONAL TANGO DEEP PINK   (ECLIPSE)</t>
  </si>
  <si>
    <t>GERANIUM   ZONAL ROCKY MOUNTAIN VIOLET</t>
  </si>
  <si>
    <t>GERANIUM   ZONAL TANGO NEON PURPLE</t>
  </si>
  <si>
    <t>GERANIUM   IVY CASCADE WHITE</t>
  </si>
  <si>
    <t>NEW GUINEA IMPATIENS SONIC SWEET PURPLE</t>
  </si>
  <si>
    <t>NEW GUINEA IMPATIENS SONIC LIGHT PINK</t>
  </si>
  <si>
    <t>NEW GUINEA IMPATIENS SONIC ORANGE</t>
  </si>
  <si>
    <t>NEW GUINEA IMPATIENS SONIC PINK</t>
  </si>
  <si>
    <t>NEW GUINEA IMPATIENS SONIC RED</t>
  </si>
  <si>
    <t>NEW GUINEA IMPATIENS SONIC SALMON</t>
  </si>
  <si>
    <t>NEW GUINEA IMPATIENS SONIC WHITE</t>
  </si>
  <si>
    <t>NEW GUINEA IMPATIENS SUPER SONIC FLAME</t>
  </si>
  <si>
    <t>NEW GUINEA IMPATIENS SUPER SONIC RED</t>
  </si>
  <si>
    <t>NEW GUINEA IMPATIENS SUPER SONIC WHITE</t>
  </si>
  <si>
    <t>NEW GUINEA IMPATIENS SUPER SONIC HOT PINK</t>
  </si>
  <si>
    <t>NEW GUINEA IMPATIENS SUPER SONIC PASTEL PINK</t>
  </si>
  <si>
    <t>NEW GUINEA IMPATIENS SUPER SONIC LAVENDER</t>
  </si>
  <si>
    <t>NEW GUINEA IMPATIENS SUPER SONIC LILAC</t>
  </si>
  <si>
    <t>NEW GUINEA IMPATIENS SUPER SONIC MAGENTA</t>
  </si>
  <si>
    <t>NEW GUINEA IMPATIENS SONIC AMETHYST</t>
  </si>
  <si>
    <t>NEW GUINEA IMPATIENS SONIC LIGHT LAVENDER</t>
  </si>
  <si>
    <t>NEW GUINEA IMPATIENS SONIC SWEET ORANGE</t>
  </si>
  <si>
    <t>GERANIUM   ZONAL ROCKY MOUNTAIN MAGENTA</t>
  </si>
  <si>
    <t>GERANIUM   ZONAL TANGO WHITE</t>
  </si>
  <si>
    <t>GERANIUM   ZONAL ROCKY MOUNTAIN ORANGE</t>
  </si>
  <si>
    <t>GERANIUM   ZONAL ROCKY MOUNTAIN LIGHT PINK</t>
  </si>
  <si>
    <t>GERANIUM   ZONAL TANGO HOT PINK</t>
  </si>
  <si>
    <t>GERANIUM   ZONAL TANGO LAVENDER</t>
  </si>
  <si>
    <t>GERANIUM   IVY CASCADE BRIGHT (Scarlet Red)</t>
  </si>
  <si>
    <t>GERANIUM   INTERSPECIFIC CALIENTE CORAL SALMON</t>
  </si>
  <si>
    <t>GERANIUM   INTERSPECIFIC CALIENTE DEEP RED</t>
  </si>
  <si>
    <t>GERANIUM   INTERSPECIFIC CALIENTE ROSE</t>
  </si>
  <si>
    <t>GERANIUM   IVY IVY LEAGUE ARCTIC RED (WAS FREESTYLE)</t>
  </si>
  <si>
    <t>GERANIUM   ZONAL AMERICANA ORCHID</t>
  </si>
  <si>
    <t>GERANIUM   ZONAL TANGO ROSE SPLASH   (ECLIPSE) (Bright Rose w/Eye)</t>
  </si>
  <si>
    <t>GERANIUM   ZONAL ROCKY MOUNTAIN DARK RED</t>
  </si>
  <si>
    <t>GERANIUM   ZONAL ROCKY MOUNTAIN LAVENDER</t>
  </si>
  <si>
    <t>GERANIUM   ZONAL ROCKY MOUNTAIN DEEP ROSE</t>
  </si>
  <si>
    <t>NEW GUINEA IMPATIENS SUPER SONIC DARK SALMON</t>
  </si>
  <si>
    <t>NEW GUINEA IMPATIENS SUPER SONIC PINK</t>
  </si>
  <si>
    <t>NEW GUINEA IMPATIENS SUPER SONIC SWEET CHERRY</t>
  </si>
  <si>
    <t>NEW GUINEA IMPATIENS SONIC LILAC</t>
  </si>
  <si>
    <t>GERANIUM   INTERSPECIFIC CALLIOPE LARGE PINK</t>
  </si>
  <si>
    <t>GERANIUM   INTERSPECIFIC CALLIOPE MEDIUM PINK FLAME</t>
  </si>
  <si>
    <t>NEW GUINEA IMPATIENS SONIC SWEET RED</t>
  </si>
  <si>
    <t>GERANIUM   INTERSPECIFIC CALLIOPE MEDIUM CRIMSON FLAME</t>
  </si>
  <si>
    <t>GERANIUM   ZONAL TANGO DEEP RED  (ECLIPSE DARK RED)</t>
  </si>
  <si>
    <t>NEW GUINEA IMPATIENS SONIC MAGIC PINK</t>
  </si>
  <si>
    <t>GERANIUM   INTERSPECIFIC CALIENTE FIRE</t>
  </si>
  <si>
    <t>GERANIUM   INTERSPECIFIC CALIENTE LAVENDER</t>
  </si>
  <si>
    <t>NEW GUINEA IMPATIENS SONIC BRIGHT PINK</t>
  </si>
  <si>
    <t>NEW GUINEA IMPATIENS SONIC DEEP PURPLE</t>
  </si>
  <si>
    <t>GERANIUM   ZONAL ROCKY MOUNTAIN PINK</t>
  </si>
  <si>
    <t>NEW GUINEA IMPATIENS SUPER SONIC PURPLE</t>
  </si>
  <si>
    <t>GERANIUM   ZONAL TANGO VELVET RED  (ECLIPSE)</t>
  </si>
  <si>
    <t>NEW GUINEA IMPATIENS SONIC DEEP RED</t>
  </si>
  <si>
    <t>GERANIUM   INTERSPECIFIC CALIENTE HOT CORAL (Dark Leaf)</t>
  </si>
  <si>
    <t>GERANIUM   INTERSPECIFIC CALIENTE ORANGE (Dark Leaf)</t>
  </si>
  <si>
    <t>GERANIUM   INTERSPECIFIC CALIENTE PINK (Dark Leaf)</t>
  </si>
  <si>
    <t>GERANIUM   INTERSPECIFIC CALLIOPE MEDIUM DARK RED (Velvet Red)</t>
  </si>
  <si>
    <t>GERANIUM   INTERSPECIFIC CALLIOPE LARGE SCARLET FIRE</t>
  </si>
  <si>
    <t>GERANIUM   INTERSPECIFIC CALLIOPE LARGE DARK RED</t>
  </si>
  <si>
    <t>NEW GUINEA IMPATIENS SUPER SONIC ORANGE ICE</t>
  </si>
  <si>
    <t>GERANIUM   INTERSPECIFIC CALLIOPE LARGE BURGUNDY</t>
  </si>
  <si>
    <t>GERANIUM   INTERSPECIFIC CALLIOPE MEDIUM HOT PINK</t>
  </si>
  <si>
    <t>GERANIUM   INTERSPECIFIC CALIENTE WHITE</t>
  </si>
  <si>
    <t>GERANIUM   INTERSPECIFIC CALLIOPE LARGE MAGENTA</t>
  </si>
  <si>
    <t>GERANIUM   INTERSPECIFIC CALLIOPE LARGE SALMON</t>
  </si>
  <si>
    <t>GERANIUM   INTERSPECIFIC CALLIOPE MEDIUM DEEP ROSE</t>
  </si>
  <si>
    <t>GERANIUM   INTERSPECIFIC CALLIOPE MEDIUM RED</t>
  </si>
  <si>
    <t>GERANIUM   INTERSPECIFIC CALLIOPE MEDIUM VIOLET</t>
  </si>
  <si>
    <t>GERANIUM   INTERSPECIFIC CALLIOPE MEDIUM WHITE</t>
  </si>
  <si>
    <t>GERANIUM   IVY IVY LEAGUE HOT CORAL (WAS TEMPRANO)</t>
  </si>
  <si>
    <t>GERANIUM   INTERSPECIFIC CALLIOPE MEDIUM BURGUNDY</t>
  </si>
  <si>
    <t>NEW GUINEA IMPATIENS SUPER SONIC DARK RED</t>
  </si>
  <si>
    <t>NEW GUINEA IMPATIENS SONIC DEEP SALMON</t>
  </si>
  <si>
    <t>GERANIUM   INTERSPECIFIC CALLIOPE LARGE HOT PINK</t>
  </si>
  <si>
    <t>GERANIUM   INTERSPECIFIC CALLIOPE LARGE HOT ROSE</t>
  </si>
  <si>
    <t>GERANIUM   INTERSPECIFIC CALLIOPE LARGE LAVENDER</t>
  </si>
  <si>
    <t>GERANIUM   INTERSPECIFIC CALLIOPE LARGE LAVENDER MEGA SPLASH</t>
  </si>
  <si>
    <t>GERANIUM   INTERSPECIFIC CALLIOPE LARGE RED</t>
  </si>
  <si>
    <t>GERANIUM   INTERSPECIFIC CALLIOPE LARGE ROSE MEGA SPLASH</t>
  </si>
  <si>
    <t>GERANIUM   INTERSPECIFIC CALLIOPE MEDIUM HOT ROSE</t>
  </si>
  <si>
    <t>GERANIUM   INTERSPECIFIC CALLIOPE MEDIUM ROSE MEGA SPLASH</t>
  </si>
  <si>
    <t>GERANIUM   INTERSPECIFIC MOXIE DARK RED</t>
  </si>
  <si>
    <t>GERANIUM   INTERSPECIFIC MOXIE PINK</t>
  </si>
  <si>
    <t>GERANIUM   INTERSPECIFIC MOXIE DEEP ROSE MEGA SPLASH</t>
  </si>
  <si>
    <t>GERANIUM   INTERSPECIFIC MOXIE SCARLET</t>
  </si>
  <si>
    <t>GERANIUM   INTERSPECIFIC MOXIE WHITE</t>
  </si>
  <si>
    <t>GERANIUM   INTERSPECIFIC PRETTY LITTLE PINK SPLASH</t>
  </si>
  <si>
    <t>GERANIUM   ZONAL TANGO DEEP ROSE W/EYE</t>
  </si>
  <si>
    <t>GERANIUM   ZONAL TANGO WHITE SPLASH</t>
  </si>
  <si>
    <t>GERANIUM   INTERSPECIFIC CALDERA PINK</t>
  </si>
  <si>
    <t>GERANIUM   INTERSPECIFIC CALDERA RED</t>
  </si>
  <si>
    <t>GERANIUM   INTERSPECIFIC CALDERA SALMON</t>
  </si>
  <si>
    <t>GERANIUM   INTERSPECIFIC CALLIOPE MEDIUM CHERRY DARK LEAF</t>
  </si>
  <si>
    <t>GERANIUM   INTERSPECIFIC MOXIE ORANGE</t>
  </si>
  <si>
    <t>GERANIUM   INTERSPECIFIC MOXIE VIOLET</t>
  </si>
  <si>
    <t>GERANIUM   IVY IVY LEAGUE CHERRY BLOSSOM</t>
  </si>
  <si>
    <t>GERANIUM   ZONAL AMERICANA SCARLET FIRE</t>
  </si>
  <si>
    <t>GERANIUM   ZONAL MOJO CRANBERRY SPLASH</t>
  </si>
  <si>
    <t>GERANIUM   ZONAL MOJO ORANGE</t>
  </si>
  <si>
    <t>GERANIUM   ZONAL MOJO SALMON</t>
  </si>
  <si>
    <t>GERANIUM   ZONAL MOJO WHITE</t>
  </si>
  <si>
    <t>GERANIUM   ZONAL ROSALIE ANTIQUE SALMON</t>
  </si>
  <si>
    <t>GERANIUM   INTERSPECIFIC CALLIOPE MEDIUM DARK RED DARK LEAF</t>
  </si>
  <si>
    <t>GERANIUM   INTERSPECIFIC CALLIOPE LARGE WHITE</t>
  </si>
  <si>
    <t>GERANIUM   ZONAL EXOTICA CORAL SUNRISE</t>
  </si>
  <si>
    <t>GERANIUM   IVY IVY LEAGUE AMETHYST</t>
  </si>
  <si>
    <t>GERANIUM   ZONAL MOJO DARK PINK</t>
  </si>
  <si>
    <t>GERANIUM   ZONAL MOJO HOT CHERRY</t>
  </si>
  <si>
    <t>GERANIUM   INTERSPECIFIC MOXIE PINK SPLASH</t>
  </si>
  <si>
    <t>GERANIUM   ZONAL STARRY PURE WHITE</t>
  </si>
  <si>
    <t>NEW GUINEA IMPATIENS SPECTRA BRIGHT RED</t>
  </si>
  <si>
    <t>NEW</t>
  </si>
  <si>
    <t>New item with vendor</t>
  </si>
  <si>
    <t>NEW GUINEA IMPATIENS SPECTRA MAGENTA</t>
  </si>
  <si>
    <t>NEW GUINEA IMPATIENS SPECTRA ORANGE</t>
  </si>
  <si>
    <t>NEW GUINEA IMPATIENS SPECTRA PINK</t>
  </si>
  <si>
    <t>NEW GUINEA IMPATIENS SPECTRA WHITE</t>
  </si>
  <si>
    <t>GERANIUM   INTERSPECIFIC CALLIOPE CASCADE VIOLET</t>
  </si>
  <si>
    <t>GERANIUM   INTERSPECIFIC CALLIOPE MEDIUM BRIGHT ROSE</t>
  </si>
  <si>
    <t>GERANIUM   INTERSPECIFIC CALLIOPE MEDIUM SALMON</t>
  </si>
  <si>
    <t>GERANIUM   INTERSPECIFIC MANTRA BRIGHT RED</t>
  </si>
  <si>
    <t>GERANIUM   INTERSPECIFIC MANTRA MAGENTA</t>
  </si>
  <si>
    <t>GERANIUM   INTERSPECIFIC MANTRA PINK</t>
  </si>
  <si>
    <t>GERANIUM   ZONAL MOJO MAGENTA</t>
  </si>
  <si>
    <t>GERANIUM   INTERSPECIFIC CALDERA LAVENDER GLOW</t>
  </si>
  <si>
    <t>Volume pricing begins at 10,000 cuttings and is based on total units of Syngenta products purchased from the previous season for all varieties except Mums and Poinsettias. 5% Early Order Discount will be applied to all orders placed 12 weeks in advance of ship date.</t>
  </si>
  <si>
    <t>Early Order Discount (EOD) = 5% EOD on orders placed 12 weeks in advance of ship date
For more quote options,
 contact Germania</t>
  </si>
  <si>
    <t>10,000 each</t>
  </si>
  <si>
    <t>50,000 each</t>
  </si>
  <si>
    <t>200, 000 each</t>
  </si>
  <si>
    <t>400,000 each</t>
  </si>
  <si>
    <t>200,000 each</t>
  </si>
  <si>
    <t>T1</t>
  </si>
  <si>
    <t>Tag required and included for patented item</t>
  </si>
  <si>
    <t>DIPLADENIA  (MANDEVILLA) MADINIA WHITE   (RIO)</t>
  </si>
  <si>
    <t>DIPLADENIA  (MANDEVILLA) MADINIA PINK   (RIO)</t>
  </si>
  <si>
    <t>DIPLADENIA  (MANDEVILLA) MADINIA MAXIMO SCARLET</t>
  </si>
  <si>
    <t>DIPLADENIA  (MANDEVILLA) MADINIA MAXIMO RED</t>
  </si>
  <si>
    <t>DIPLADENIA  (MANDEVILLA) MADINIA MAXIMO LIGHT PINK</t>
  </si>
  <si>
    <t>DIPLADENIA  (MANDEVILLA) MADINIA ELEGANT VELVET RED</t>
  </si>
  <si>
    <t>DIPLADENIA  (MANDEVILLA) MADINIA DEEP RED   (RIO)</t>
  </si>
  <si>
    <t>DIPLADENIA  (MANDEVILLA) MADINIA CORAL PINK</t>
  </si>
  <si>
    <t>T6</t>
  </si>
  <si>
    <t>Tag included in price of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</si>
</sst>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6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vertical="top"/>
    </xf>
    <xf numFmtId="0" fontId="6" fillId="0" borderId="17" xfId="0" applyFont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Border="1"/>
    <xf numFmtId="49" fontId="0" fillId="0" borderId="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textRotation="90" wrapText="1"/>
    </xf>
    <xf numFmtId="0" fontId="1" fillId="2" borderId="10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1" fillId="2" borderId="9" xfId="0" applyNumberFormat="1" applyFont="1" applyFill="1" applyBorder="1" applyAlignment="1">
      <alignment horizontal="right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1" fillId="2" borderId="8" xfId="0" applyFont="1" applyFill="1" applyBorder="1" applyAlignment="1">
      <alignment horizontal="center" vertical="top" shrinkToFit="1"/>
    </xf>
    <xf numFmtId="165" fontId="0" fillId="0" borderId="0" xfId="0" applyNumberFormat="1" applyAlignment="1">
      <alignment horizontal="center" shrinkToFi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 indent="1"/>
    </xf>
    <xf numFmtId="0" fontId="0" fillId="6" borderId="0" xfId="0" applyFill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shrinkToFit="1"/>
    </xf>
    <xf numFmtId="3" fontId="14" fillId="0" borderId="28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 vertical="center" shrinkToFit="1"/>
    </xf>
    <xf numFmtId="165" fontId="0" fillId="4" borderId="22" xfId="0" applyNumberFormat="1" applyFill="1" applyBorder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</xdr:colOff>
      <xdr:row>48</xdr:row>
      <xdr:rowOff>64407</xdr:rowOff>
    </xdr:from>
    <xdr:to>
      <xdr:col>8</xdr:col>
      <xdr:colOff>757958</xdr:colOff>
      <xdr:row>90</xdr:row>
      <xdr:rowOff>28547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8E1EF-322F-EE4E-B5C3-A2DF064D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41" y="10950121"/>
          <a:ext cx="7332517" cy="9489140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tabSelected="1" showWhiteSpace="0" zoomScale="140" zoomScaleNormal="140" zoomScaleSheetLayoutView="100" zoomScalePageLayoutView="120" workbookViewId="0">
      <selection activeCell="L16" sqref="L16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 t="s">
        <v>31</v>
      </c>
    </row>
  </sheetData>
  <sheetProtection algorithmName="SHA-512" hashValue="tnRR2nWOcEM4WOexZwp4SHIuvgm9mhXinusOTzgZu0aSJ54DIw8f5ZCMVGu3E85ejTbyQRcrUKLn8fcKw1iRNA==" saltValue="66hbIowwFrhFPMmVS+HWhQ==" spinCount="100000" sheet="1" objects="1" scenarios="1" selectLockedCells="1" selectUnlockedCells="1"/>
  <printOptions horizontalCentered="1"/>
  <pageMargins left="0" right="0" top="0" bottom="0" header="0" footer="0"/>
  <pageSetup scale="96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L314"/>
  <sheetViews>
    <sheetView zoomScale="90" zoomScaleNormal="90" workbookViewId="0">
      <pane ySplit="6" topLeftCell="A7" activePane="bottomLeft" state="frozen"/>
      <selection pane="bottomLeft" activeCell="D9" sqref="D9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8" customWidth="1"/>
    <col min="6" max="6" width="2.83203125" style="8" customWidth="1"/>
    <col min="7" max="7" width="70.83203125" style="22" customWidth="1"/>
    <col min="8" max="8" width="8.83203125" style="20" customWidth="1"/>
    <col min="9" max="9" width="8.83203125" style="21" customWidth="1"/>
    <col min="10" max="10" width="16.6640625" style="37" customWidth="1"/>
    <col min="11" max="11" width="8.83203125" style="8" customWidth="1"/>
    <col min="12" max="12" width="8.83203125" style="8" hidden="1" customWidth="1"/>
    <col min="13" max="13" width="8.83203125" style="8" customWidth="1"/>
    <col min="14" max="14" width="9.5" style="8" customWidth="1"/>
    <col min="15" max="15" width="8.83203125" style="8" customWidth="1"/>
    <col min="16" max="16" width="8.83203125" style="9" hidden="1" customWidth="1"/>
    <col min="17" max="17" width="8.83203125" style="10" hidden="1" customWidth="1"/>
    <col min="18" max="18" width="8.83203125" style="9" hidden="1" customWidth="1"/>
    <col min="19" max="19" width="8.83203125" style="10" hidden="1" customWidth="1"/>
    <col min="20" max="20" width="8.83203125" style="9" hidden="1" customWidth="1"/>
    <col min="21" max="21" width="8.83203125" style="10" hidden="1" customWidth="1"/>
    <col min="22" max="22" width="8.83203125" style="9" hidden="1" customWidth="1"/>
    <col min="23" max="23" width="8.83203125" style="10" hidden="1" customWidth="1"/>
    <col min="24" max="24" width="8.83203125" style="9" hidden="1" customWidth="1"/>
    <col min="25" max="25" width="8.83203125" style="10" hidden="1" customWidth="1"/>
    <col min="26" max="26" width="8.83203125" style="9" hidden="1" customWidth="1"/>
    <col min="27" max="27" width="8.83203125" style="10" hidden="1" customWidth="1"/>
    <col min="28" max="28" width="8.83203125" style="9" hidden="1" customWidth="1"/>
    <col min="29" max="29" width="8.83203125" style="10" hidden="1" customWidth="1"/>
    <col min="30" max="30" width="8.83203125" style="9" hidden="1" customWidth="1"/>
    <col min="31" max="31" width="8.83203125" style="10" hidden="1" customWidth="1"/>
    <col min="32" max="32" width="8.83203125" style="9" hidden="1" customWidth="1"/>
    <col min="33" max="33" width="8.83203125" style="10" hidden="1" customWidth="1"/>
    <col min="34" max="34" width="8.83203125" style="9" hidden="1" customWidth="1"/>
    <col min="35" max="35" width="8.83203125" style="10" hidden="1" customWidth="1"/>
    <col min="36" max="36" width="12.6640625" style="21" hidden="1" customWidth="1"/>
    <col min="37" max="38" width="10.83203125" style="8" hidden="1" customWidth="1"/>
  </cols>
  <sheetData>
    <row r="1" spans="1:38" ht="31" customHeight="1">
      <c r="A1" s="53" t="s">
        <v>23</v>
      </c>
      <c r="B1" s="52"/>
      <c r="C1" s="55" t="s">
        <v>22</v>
      </c>
      <c r="D1" s="56"/>
      <c r="E1" s="55" t="s">
        <v>11</v>
      </c>
      <c r="F1" s="56"/>
      <c r="G1" s="7" t="s">
        <v>10</v>
      </c>
      <c r="H1" s="52" t="s">
        <v>9</v>
      </c>
      <c r="I1" s="52"/>
      <c r="J1" s="42" t="s">
        <v>40</v>
      </c>
      <c r="K1" s="41">
        <f>AK5</f>
        <v>0</v>
      </c>
    </row>
    <row r="2" spans="1:38" ht="21" customHeight="1">
      <c r="A2" s="54"/>
      <c r="B2" s="54"/>
      <c r="C2" s="57"/>
      <c r="D2" s="58"/>
      <c r="E2" s="59"/>
      <c r="F2" s="60"/>
      <c r="G2" s="1"/>
      <c r="H2" s="65"/>
      <c r="I2" s="66"/>
      <c r="J2" s="42" t="s">
        <v>41</v>
      </c>
      <c r="K2" s="41">
        <f>AL5</f>
        <v>0</v>
      </c>
    </row>
    <row r="3" spans="1:38" ht="26" customHeight="1">
      <c r="A3" s="63" t="s">
        <v>24</v>
      </c>
      <c r="B3" s="64"/>
      <c r="C3" s="64"/>
      <c r="D3" s="24"/>
      <c r="E3" s="61" t="s">
        <v>8</v>
      </c>
      <c r="F3" s="62"/>
      <c r="G3" s="6"/>
      <c r="H3" s="67" t="s">
        <v>29</v>
      </c>
      <c r="I3" s="67"/>
      <c r="J3" s="39" t="s">
        <v>37</v>
      </c>
      <c r="K3" s="38">
        <v>1</v>
      </c>
    </row>
    <row r="4" spans="1:38" ht="26" customHeight="1" thickBot="1">
      <c r="A4" s="48" t="s">
        <v>219</v>
      </c>
      <c r="B4" s="49"/>
      <c r="C4" s="49"/>
      <c r="D4" s="49"/>
      <c r="E4" s="49"/>
      <c r="F4" s="49"/>
      <c r="G4" s="49"/>
      <c r="H4" s="46" t="str">
        <f>IFERROR(IF(AJ5&lt;&gt;0,AJ5,""),"VOL 1-3, EOD Y OR N")</f>
        <v/>
      </c>
      <c r="I4" s="47"/>
      <c r="J4" s="39" t="s">
        <v>36</v>
      </c>
      <c r="K4" s="38" t="s">
        <v>30</v>
      </c>
      <c r="P4" s="45"/>
      <c r="Q4" s="43"/>
      <c r="R4" s="43" t="s">
        <v>221</v>
      </c>
      <c r="S4" s="43"/>
      <c r="T4" s="43" t="s">
        <v>222</v>
      </c>
      <c r="U4" s="43"/>
      <c r="V4" s="43" t="s">
        <v>223</v>
      </c>
      <c r="W4" s="43"/>
      <c r="X4" s="43" t="s">
        <v>224</v>
      </c>
      <c r="Y4" s="43"/>
      <c r="Z4" s="43"/>
      <c r="AA4" s="43"/>
      <c r="AB4" s="43" t="s">
        <v>221</v>
      </c>
      <c r="AC4" s="43"/>
      <c r="AD4" s="43" t="s">
        <v>222</v>
      </c>
      <c r="AE4" s="43"/>
      <c r="AF4" s="43" t="s">
        <v>225</v>
      </c>
      <c r="AG4" s="43"/>
      <c r="AH4" s="43" t="s">
        <v>224</v>
      </c>
      <c r="AI4" s="44"/>
      <c r="AJ4" s="29" t="s">
        <v>28</v>
      </c>
    </row>
    <row r="5" spans="1:38" ht="68" customHeight="1">
      <c r="A5" s="50"/>
      <c r="B5" s="51"/>
      <c r="C5" s="51"/>
      <c r="D5" s="51"/>
      <c r="E5" s="51"/>
      <c r="F5" s="51"/>
      <c r="G5" s="51"/>
      <c r="H5" s="71" t="str">
        <f>CONCATENATE("Volume ", K3, "                 EOD = ", K4)</f>
        <v>Volume 1                 EOD = N</v>
      </c>
      <c r="I5" s="72"/>
      <c r="J5" s="76" t="s">
        <v>220</v>
      </c>
      <c r="K5" s="77"/>
      <c r="P5" s="74" t="s">
        <v>16</v>
      </c>
      <c r="Q5" s="69"/>
      <c r="R5" s="68" t="s">
        <v>17</v>
      </c>
      <c r="S5" s="69"/>
      <c r="T5" s="68" t="s">
        <v>18</v>
      </c>
      <c r="U5" s="69"/>
      <c r="V5" s="68" t="s">
        <v>32</v>
      </c>
      <c r="W5" s="69"/>
      <c r="X5" s="68" t="s">
        <v>33</v>
      </c>
      <c r="Y5" s="75"/>
      <c r="Z5" s="73" t="s">
        <v>19</v>
      </c>
      <c r="AA5" s="69"/>
      <c r="AB5" s="68" t="s">
        <v>20</v>
      </c>
      <c r="AC5" s="69"/>
      <c r="AD5" s="68" t="s">
        <v>21</v>
      </c>
      <c r="AE5" s="69"/>
      <c r="AF5" s="68" t="s">
        <v>34</v>
      </c>
      <c r="AG5" s="69"/>
      <c r="AH5" s="68" t="s">
        <v>35</v>
      </c>
      <c r="AI5" s="70"/>
      <c r="AJ5" s="30">
        <f>SUBTOTAL(9,AJ7:AJ7885)</f>
        <v>0</v>
      </c>
      <c r="AK5" s="41">
        <f>SUBTOTAL(9,AK7:AK7874)</f>
        <v>0</v>
      </c>
      <c r="AL5" s="41">
        <f>SUBTOTAL(9,AL7:AL7874)</f>
        <v>0</v>
      </c>
    </row>
    <row r="6" spans="1:38" s="25" customFormat="1" ht="35" thickBot="1">
      <c r="A6" s="11" t="s">
        <v>26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25</v>
      </c>
      <c r="H6" s="15" t="s">
        <v>3</v>
      </c>
      <c r="I6" s="16" t="s">
        <v>7</v>
      </c>
      <c r="J6" s="36" t="s">
        <v>2</v>
      </c>
      <c r="K6" s="17" t="s">
        <v>4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3</v>
      </c>
      <c r="Q6" s="16" t="s">
        <v>7</v>
      </c>
      <c r="R6" s="18" t="s">
        <v>3</v>
      </c>
      <c r="S6" s="16" t="s">
        <v>7</v>
      </c>
      <c r="T6" s="15" t="s">
        <v>3</v>
      </c>
      <c r="U6" s="16" t="s">
        <v>7</v>
      </c>
      <c r="V6" s="15" t="s">
        <v>3</v>
      </c>
      <c r="W6" s="16" t="s">
        <v>7</v>
      </c>
      <c r="X6" s="15" t="s">
        <v>3</v>
      </c>
      <c r="Y6" s="16" t="s">
        <v>7</v>
      </c>
      <c r="Z6" s="18" t="s">
        <v>3</v>
      </c>
      <c r="AA6" s="16" t="s">
        <v>7</v>
      </c>
      <c r="AB6" s="15" t="s">
        <v>3</v>
      </c>
      <c r="AC6" s="16" t="s">
        <v>7</v>
      </c>
      <c r="AD6" s="18" t="s">
        <v>3</v>
      </c>
      <c r="AE6" s="16" t="s">
        <v>7</v>
      </c>
      <c r="AF6" s="18" t="s">
        <v>3</v>
      </c>
      <c r="AG6" s="16" t="s">
        <v>7</v>
      </c>
      <c r="AH6" s="18" t="s">
        <v>3</v>
      </c>
      <c r="AI6" s="16" t="s">
        <v>7</v>
      </c>
      <c r="AJ6" s="28" t="s">
        <v>27</v>
      </c>
      <c r="AK6" s="40" t="s">
        <v>38</v>
      </c>
      <c r="AL6" s="40" t="s">
        <v>39</v>
      </c>
    </row>
    <row r="7" spans="1:38">
      <c r="A7" s="8">
        <f>IF(OUT!C208="", "", OUT!C208)</f>
        <v>773</v>
      </c>
      <c r="B7" s="19">
        <f>IF(OUT!A208="", "", OUT!A208)</f>
        <v>90272</v>
      </c>
      <c r="C7" s="8" t="str">
        <f>IF(OUT!D208="", "", OUT!D208)</f>
        <v>CAL</v>
      </c>
      <c r="D7" s="4"/>
      <c r="E7" s="8" t="str">
        <f>IF(OUT!E208="", "", OUT!E208)</f>
        <v>100/BDL</v>
      </c>
      <c r="F7" s="23" t="str">
        <f>IF(OUT!AE208="NEW", "✷", "")</f>
        <v/>
      </c>
      <c r="G7" t="str">
        <f>IF(OUT!B208="", "", OUT!B208)</f>
        <v>DIPLADENIA  (MANDEVILLA) MADINIA CORAL PINK</v>
      </c>
      <c r="H7" s="20">
        <f>IF(AND($K$3=1,$K$4="N"),P7,IF(AND($K$3=2,$K$4="N"),R7,IF(AND($K$3=3,$K$4="N"),T7,IF(AND($K$3=4,$K$4="N"),V7,IF(AND($K$3=5,$K$4="N"),X7,IF(AND($K$3=1,$K$4="Y"),Z7,IF(AND($K$3=2,$K$4="Y"),AB7,IF(AND($K$3=3,$K$4="Y"),AD7,IF(AND($K$3=4,$K$4="Y"),AF7,IF(AND($K$3=5,$K$4="Y"),AH7,"FALSE"))))))))))</f>
        <v>0.879</v>
      </c>
      <c r="I7" s="21">
        <f>IF(AND($K$3=1,$K$4="N"),Q7,IF(AND($K$3=2,$K$4="N"),S7,IF(AND($K$3=3,$K$4="N"),U7,IF(AND($K$3=4,$K$4="N"),W7,IF(AND($K$3=5,$K$4="N"),Y7,IF(AND($K$3=1,$K$4="Y"),AA7,IF(AND($K$3=2,$K$4="Y"),AC7,IF(AND($K$3=3,$K$4="Y"),AE7,IF(AND($K$3=4,$K$4="Y"),AG7,IF(AND($K$3=5,$K$4="Y"),AI7,"FALSE"))))))))))</f>
        <v>87.9</v>
      </c>
      <c r="J7" s="35" t="str">
        <f>IF(OUT!F208="", "", OUT!F208)</f>
        <v>CALLUSED URC</v>
      </c>
      <c r="K7" s="8">
        <f>IF(OUT!P208="", "", OUT!P208)</f>
        <v>100</v>
      </c>
      <c r="L7" s="8" t="str">
        <f>IF(OUT!AE208="", "", OUT!AE208)</f>
        <v/>
      </c>
      <c r="M7" s="8" t="str">
        <f>IF(OUT!AG208="", "", OUT!AG208)</f>
        <v>PAT</v>
      </c>
      <c r="N7" s="8" t="str">
        <f>IF(OUT!AQ208="", "", OUT!AQ208)</f>
        <v/>
      </c>
      <c r="O7" s="8" t="str">
        <f>IF(OUT!BM208="", "", OUT!BM208)</f>
        <v>T6</v>
      </c>
      <c r="P7" s="9">
        <f>IF(OUT!N208="", "", OUT!N208)</f>
        <v>0.879</v>
      </c>
      <c r="Q7" s="10">
        <f>IF(OUT!O208="", "", OUT!O208)</f>
        <v>87.9</v>
      </c>
      <c r="R7" s="9">
        <f>IF(PPG!H208="", "", PPG!H208)</f>
        <v>0.496</v>
      </c>
      <c r="S7" s="10">
        <f>IF(PPG!I208="", "", PPG!I208)</f>
        <v>49.6</v>
      </c>
      <c r="T7" s="9">
        <f>IF(PPG!J208="", "", PPG!J208)</f>
        <v>0.44400000000000001</v>
      </c>
      <c r="U7" s="10">
        <f>IF(PPG!K208="", "", PPG!K208)</f>
        <v>44.4</v>
      </c>
      <c r="V7" s="9">
        <f>IF(PPG!L208="", "", PPG!L208)</f>
        <v>0.41399999999999998</v>
      </c>
      <c r="W7" s="10">
        <f>IF(PPG!M208="", "", PPG!M208)</f>
        <v>41.4</v>
      </c>
      <c r="X7" s="9">
        <f>IF(PPG!N208="", "", PPG!N208)</f>
        <v>0.39400000000000002</v>
      </c>
      <c r="Y7" s="10">
        <f>IF(PPG!O208="", "", PPG!O208)</f>
        <v>39.4</v>
      </c>
      <c r="Z7" s="9">
        <f>IF(PPG!Q208="", "", PPG!Q208)</f>
        <v>0.51700000000000002</v>
      </c>
      <c r="AA7" s="10">
        <f>IF(PPG!R208="", "", PPG!R208)</f>
        <v>51.7</v>
      </c>
      <c r="AB7" s="9">
        <f>IF(PPG!S208="", "", PPG!S208)</f>
        <v>0.496</v>
      </c>
      <c r="AC7" s="10">
        <f>IF(PPG!T208="", "", PPG!T208)</f>
        <v>49.6</v>
      </c>
      <c r="AD7" s="9">
        <f>IF(PPG!U208="", "", PPG!U208)</f>
        <v>0.44400000000000001</v>
      </c>
      <c r="AE7" s="10">
        <f>IF(PPG!V208="", "", PPG!V208)</f>
        <v>44.4</v>
      </c>
      <c r="AF7" s="9">
        <f>IF(PPG!W208="", "", PPG!W208)</f>
        <v>0.41399999999999998</v>
      </c>
      <c r="AG7" s="10">
        <f>IF(PPG!X208="", "", PPG!X208)</f>
        <v>41.4</v>
      </c>
      <c r="AH7" s="9">
        <f>IF(PPG!Y208="", "", PPG!Y208)</f>
        <v>0.39400000000000002</v>
      </c>
      <c r="AI7" s="10">
        <f>IF(PPG!Z208="", "", PPG!Z208)</f>
        <v>39.4</v>
      </c>
      <c r="AJ7" s="31" t="str">
        <f>IF(D7&lt;&gt;"",D7*I7, "0.00")</f>
        <v>0.00</v>
      </c>
      <c r="AK7" s="8" t="str">
        <f>IF(D7&lt;&gt;"",D7, "0")</f>
        <v>0</v>
      </c>
      <c r="AL7" s="8" t="str">
        <f>IF(D7&lt;&gt;"",D7*K7, "0")</f>
        <v>0</v>
      </c>
    </row>
    <row r="8" spans="1:38">
      <c r="A8" s="8">
        <f>IF(OUT!C209="", "", OUT!C209)</f>
        <v>773</v>
      </c>
      <c r="B8" s="19">
        <f>IF(OUT!A209="", "", OUT!A209)</f>
        <v>90272</v>
      </c>
      <c r="C8" s="8" t="str">
        <f>IF(OUT!D209="", "", OUT!D209)</f>
        <v>URCO</v>
      </c>
      <c r="D8" s="26"/>
      <c r="E8" s="8" t="str">
        <f>IF(OUT!E209="", "", OUT!E209)</f>
        <v>100/BDL</v>
      </c>
      <c r="F8" s="23" t="str">
        <f>IF(OUT!AE209="NEW", "✷", "")</f>
        <v/>
      </c>
      <c r="G8" t="str">
        <f>IF(OUT!B209="", "", OUT!B209)</f>
        <v>DIPLADENIA  (MANDEVILLA) MADINIA CORAL PINK</v>
      </c>
      <c r="H8" s="20">
        <f>IF(AND($K$3=1,$K$4="N"),P8,IF(AND($K$3=2,$K$4="N"),R8,IF(AND($K$3=3,$K$4="N"),T8,IF(AND($K$3=4,$K$4="N"),V8,IF(AND($K$3=5,$K$4="N"),X8,IF(AND($K$3=1,$K$4="Y"),Z8,IF(AND($K$3=2,$K$4="Y"),AB8,IF(AND($K$3=3,$K$4="Y"),AD8,IF(AND($K$3=4,$K$4="Y"),AF8,IF(AND($K$3=5,$K$4="Y"),AH8,"FALSE"))))))))))</f>
        <v>0.75600000000000001</v>
      </c>
      <c r="I8" s="21">
        <f>IF(AND($K$3=1,$K$4="N"),Q8,IF(AND($K$3=2,$K$4="N"),S8,IF(AND($K$3=3,$K$4="N"),U8,IF(AND($K$3=4,$K$4="N"),W8,IF(AND($K$3=5,$K$4="N"),Y8,IF(AND($K$3=1,$K$4="Y"),AA8,IF(AND($K$3=2,$K$4="Y"),AC8,IF(AND($K$3=3,$K$4="Y"),AE8,IF(AND($K$3=4,$K$4="Y"),AG8,IF(AND($K$3=5,$K$4="Y"),AI8,"FALSE"))))))))))</f>
        <v>75.599999999999994</v>
      </c>
      <c r="J8" s="35" t="str">
        <f>IF(OUT!F209="", "", OUT!F209)</f>
        <v>UNROOTED CUTTINGS</v>
      </c>
      <c r="K8" s="8">
        <f>IF(OUT!P209="", "", OUT!P209)</f>
        <v>100</v>
      </c>
      <c r="L8" s="8" t="str">
        <f>IF(OUT!AE209="", "", OUT!AE209)</f>
        <v/>
      </c>
      <c r="M8" s="8" t="str">
        <f>IF(OUT!AG209="", "", OUT!AG209)</f>
        <v>PAT</v>
      </c>
      <c r="N8" s="8" t="str">
        <f>IF(OUT!AQ209="", "", OUT!AQ209)</f>
        <v/>
      </c>
      <c r="O8" s="8" t="str">
        <f>IF(OUT!BM209="", "", OUT!BM209)</f>
        <v>T6</v>
      </c>
      <c r="P8" s="9">
        <f>IF(OUT!N209="", "", OUT!N209)</f>
        <v>0.75600000000000001</v>
      </c>
      <c r="Q8" s="10">
        <f>IF(OUT!O209="", "", OUT!O209)</f>
        <v>75.599999999999994</v>
      </c>
      <c r="R8" s="9">
        <f>IF(PPG!H209="", "", PPG!H209)</f>
        <v>0.626</v>
      </c>
      <c r="S8" s="10">
        <f>IF(PPG!I209="", "", PPG!I209)</f>
        <v>62.6</v>
      </c>
      <c r="T8" s="9">
        <f>IF(PPG!J209="", "", PPG!J209)</f>
        <v>0.55800000000000005</v>
      </c>
      <c r="U8" s="10">
        <f>IF(PPG!K209="", "", PPG!K209)</f>
        <v>55.8</v>
      </c>
      <c r="V8" s="9">
        <f>IF(PPG!L209="", "", PPG!L209)</f>
        <v>0.51900000000000002</v>
      </c>
      <c r="W8" s="10">
        <f>IF(PPG!M209="", "", PPG!M209)</f>
        <v>51.9</v>
      </c>
      <c r="X8" s="9">
        <f>IF(PPG!N209="", "", PPG!N209)</f>
        <v>0.49299999999999999</v>
      </c>
      <c r="Y8" s="10">
        <f>IF(PPG!O209="", "", PPG!O209)</f>
        <v>49.3</v>
      </c>
      <c r="Z8" s="9">
        <f>IF(PPG!Q209="", "", PPG!Q209)</f>
        <v>0.65300000000000002</v>
      </c>
      <c r="AA8" s="10">
        <f>IF(PPG!R209="", "", PPG!R209)</f>
        <v>65.3</v>
      </c>
      <c r="AB8" s="9">
        <f>IF(PPG!S209="", "", PPG!S209)</f>
        <v>0.626</v>
      </c>
      <c r="AC8" s="10">
        <f>IF(PPG!T209="", "", PPG!T209)</f>
        <v>62.6</v>
      </c>
      <c r="AD8" s="9">
        <f>IF(PPG!U209="", "", PPG!U209)</f>
        <v>0.55800000000000005</v>
      </c>
      <c r="AE8" s="10">
        <f>IF(PPG!V209="", "", PPG!V209)</f>
        <v>55.8</v>
      </c>
      <c r="AF8" s="9">
        <f>IF(PPG!W209="", "", PPG!W209)</f>
        <v>0.51900000000000002</v>
      </c>
      <c r="AG8" s="10">
        <f>IF(PPG!X209="", "", PPG!X209)</f>
        <v>51.9</v>
      </c>
      <c r="AH8" s="9">
        <f>IF(PPG!Y209="", "", PPG!Y209)</f>
        <v>0.49299999999999999</v>
      </c>
      <c r="AI8" s="10">
        <f>IF(PPG!Z209="", "", PPG!Z209)</f>
        <v>49.3</v>
      </c>
      <c r="AJ8" s="31" t="str">
        <f>IF(D8&lt;&gt;"",D8*I8, "0.00")</f>
        <v>0.00</v>
      </c>
      <c r="AK8" s="8" t="str">
        <f>IF(D8&lt;&gt;"",D8, "0")</f>
        <v>0</v>
      </c>
      <c r="AL8" s="8" t="str">
        <f>IF(D8&lt;&gt;"",D8*K8, "0")</f>
        <v>0</v>
      </c>
    </row>
    <row r="9" spans="1:38">
      <c r="A9" s="8">
        <f>IF(OUT!C175="", "", OUT!C175)</f>
        <v>773</v>
      </c>
      <c r="B9" s="19">
        <f>IF(OUT!A175="", "", OUT!A175)</f>
        <v>75099</v>
      </c>
      <c r="C9" s="8" t="str">
        <f>IF(OUT!D175="", "", OUT!D175)</f>
        <v>CAL</v>
      </c>
      <c r="D9" s="26"/>
      <c r="E9" s="8" t="str">
        <f>IF(OUT!E175="", "", OUT!E175)</f>
        <v>100/BDL</v>
      </c>
      <c r="F9" s="23" t="str">
        <f>IF(OUT!AE175="NEW", "✷", "")</f>
        <v/>
      </c>
      <c r="G9" t="str">
        <f>IF(OUT!B175="", "", OUT!B175)</f>
        <v>DIPLADENIA  (MANDEVILLA) MADINIA DEEP RED   (RIO)</v>
      </c>
      <c r="H9" s="20">
        <f>IF(AND($K$3=1,$K$4="N"),P9,IF(AND($K$3=2,$K$4="N"),R9,IF(AND($K$3=3,$K$4="N"),T9,IF(AND($K$3=4,$K$4="N"),V9,IF(AND($K$3=5,$K$4="N"),X9,IF(AND($K$3=1,$K$4="Y"),Z9,IF(AND($K$3=2,$K$4="Y"),AB9,IF(AND($K$3=3,$K$4="Y"),AD9,IF(AND($K$3=4,$K$4="Y"),AF9,IF(AND($K$3=5,$K$4="Y"),AH9,"FALSE"))))))))))</f>
        <v>0.879</v>
      </c>
      <c r="I9" s="21">
        <f>IF(AND($K$3=1,$K$4="N"),Q9,IF(AND($K$3=2,$K$4="N"),S9,IF(AND($K$3=3,$K$4="N"),U9,IF(AND($K$3=4,$K$4="N"),W9,IF(AND($K$3=5,$K$4="N"),Y9,IF(AND($K$3=1,$K$4="Y"),AA9,IF(AND($K$3=2,$K$4="Y"),AC9,IF(AND($K$3=3,$K$4="Y"),AE9,IF(AND($K$3=4,$K$4="Y"),AG9,IF(AND($K$3=5,$K$4="Y"),AI9,"FALSE"))))))))))</f>
        <v>87.9</v>
      </c>
      <c r="J9" s="35" t="str">
        <f>IF(OUT!F175="", "", OUT!F175)</f>
        <v>CALLUSED URC</v>
      </c>
      <c r="K9" s="8">
        <f>IF(OUT!P175="", "", OUT!P175)</f>
        <v>100</v>
      </c>
      <c r="L9" s="8" t="str">
        <f>IF(OUT!AE175="", "", OUT!AE175)</f>
        <v/>
      </c>
      <c r="M9" s="8" t="str">
        <f>IF(OUT!AG175="", "", OUT!AG175)</f>
        <v>PAT</v>
      </c>
      <c r="N9" s="8" t="str">
        <f>IF(OUT!AQ175="", "", OUT!AQ175)</f>
        <v/>
      </c>
      <c r="O9" s="8" t="str">
        <f>IF(OUT!BM175="", "", OUT!BM175)</f>
        <v>T6</v>
      </c>
      <c r="P9" s="9">
        <f>IF(OUT!N175="", "", OUT!N175)</f>
        <v>0.879</v>
      </c>
      <c r="Q9" s="10">
        <f>IF(OUT!O175="", "", OUT!O175)</f>
        <v>87.9</v>
      </c>
      <c r="R9" s="9">
        <f>IF(PPG!H175="", "", PPG!H175)</f>
        <v>0.59499999999999997</v>
      </c>
      <c r="S9" s="10">
        <f>IF(PPG!I175="", "", PPG!I175)</f>
        <v>59.5</v>
      </c>
      <c r="T9" s="9">
        <f>IF(PPG!J175="", "", PPG!J175)</f>
        <v>0.53100000000000003</v>
      </c>
      <c r="U9" s="10">
        <f>IF(PPG!K175="", "", PPG!K175)</f>
        <v>53.1</v>
      </c>
      <c r="V9" s="9">
        <f>IF(PPG!L175="", "", PPG!L175)</f>
        <v>0.49399999999999999</v>
      </c>
      <c r="W9" s="10">
        <f>IF(PPG!M175="", "", PPG!M175)</f>
        <v>49.4</v>
      </c>
      <c r="X9" s="9">
        <f>IF(PPG!N175="", "", PPG!N175)</f>
        <v>0.47</v>
      </c>
      <c r="Y9" s="10">
        <f>IF(PPG!O175="", "", PPG!O175)</f>
        <v>47</v>
      </c>
      <c r="Z9" s="9">
        <f>IF(PPG!Q175="", "", PPG!Q175)</f>
        <v>0.62</v>
      </c>
      <c r="AA9" s="10">
        <f>IF(PPG!R175="", "", PPG!R175)</f>
        <v>62</v>
      </c>
      <c r="AB9" s="9">
        <f>IF(PPG!S175="", "", PPG!S175)</f>
        <v>0.59499999999999997</v>
      </c>
      <c r="AC9" s="10">
        <f>IF(PPG!T175="", "", PPG!T175)</f>
        <v>59.5</v>
      </c>
      <c r="AD9" s="9">
        <f>IF(PPG!U175="", "", PPG!U175)</f>
        <v>0.53100000000000003</v>
      </c>
      <c r="AE9" s="10">
        <f>IF(PPG!V175="", "", PPG!V175)</f>
        <v>53.1</v>
      </c>
      <c r="AF9" s="9">
        <f>IF(PPG!W175="", "", PPG!W175)</f>
        <v>0.49399999999999999</v>
      </c>
      <c r="AG9" s="10">
        <f>IF(PPG!X175="", "", PPG!X175)</f>
        <v>49.4</v>
      </c>
      <c r="AH9" s="9">
        <f>IF(PPG!Y175="", "", PPG!Y175)</f>
        <v>0.47</v>
      </c>
      <c r="AI9" s="10">
        <f>IF(PPG!Z175="", "", PPG!Z175)</f>
        <v>47</v>
      </c>
      <c r="AJ9" s="31" t="str">
        <f>IF(D9&lt;&gt;"",D9*I9, "0.00")</f>
        <v>0.00</v>
      </c>
      <c r="AK9" s="8" t="str">
        <f>IF(D9&lt;&gt;"",D9, "0")</f>
        <v>0</v>
      </c>
      <c r="AL9" s="8" t="str">
        <f>IF(D9&lt;&gt;"",D9*K9, "0")</f>
        <v>0</v>
      </c>
    </row>
    <row r="10" spans="1:38">
      <c r="A10" s="8">
        <f>IF(OUT!C176="", "", OUT!C176)</f>
        <v>773</v>
      </c>
      <c r="B10" s="19">
        <f>IF(OUT!A176="", "", OUT!A176)</f>
        <v>75099</v>
      </c>
      <c r="C10" s="8" t="str">
        <f>IF(OUT!D176="", "", OUT!D176)</f>
        <v>URCO</v>
      </c>
      <c r="D10" s="26"/>
      <c r="E10" s="8" t="str">
        <f>IF(OUT!E176="", "", OUT!E176)</f>
        <v>100/BDL</v>
      </c>
      <c r="F10" s="23" t="str">
        <f>IF(OUT!AE176="NEW", "✷", "")</f>
        <v/>
      </c>
      <c r="G10" t="str">
        <f>IF(OUT!B176="", "", OUT!B176)</f>
        <v>DIPLADENIA  (MANDEVILLA) MADINIA DEEP RED   (RIO)</v>
      </c>
      <c r="H10" s="20">
        <f>IF(AND($K$3=1,$K$4="N"),P10,IF(AND($K$3=2,$K$4="N"),R10,IF(AND($K$3=3,$K$4="N"),T10,IF(AND($K$3=4,$K$4="N"),V10,IF(AND($K$3=5,$K$4="N"),X10,IF(AND($K$3=1,$K$4="Y"),Z10,IF(AND($K$3=2,$K$4="Y"),AB10,IF(AND($K$3=3,$K$4="Y"),AD10,IF(AND($K$3=4,$K$4="Y"),AF10,IF(AND($K$3=5,$K$4="Y"),AH10,"FALSE"))))))))))</f>
        <v>0.75600000000000001</v>
      </c>
      <c r="I10" s="21">
        <f>IF(AND($K$3=1,$K$4="N"),Q10,IF(AND($K$3=2,$K$4="N"),S10,IF(AND($K$3=3,$K$4="N"),U10,IF(AND($K$3=4,$K$4="N"),W10,IF(AND($K$3=5,$K$4="N"),Y10,IF(AND($K$3=1,$K$4="Y"),AA10,IF(AND($K$3=2,$K$4="Y"),AC10,IF(AND($K$3=3,$K$4="Y"),AE10,IF(AND($K$3=4,$K$4="Y"),AG10,IF(AND($K$3=5,$K$4="Y"),AI10,"FALSE"))))))))))</f>
        <v>75.599999999999994</v>
      </c>
      <c r="J10" s="35" t="str">
        <f>IF(OUT!F176="", "", OUT!F176)</f>
        <v>UNROOTED CUTTINGS</v>
      </c>
      <c r="K10" s="8">
        <f>IF(OUT!P176="", "", OUT!P176)</f>
        <v>100</v>
      </c>
      <c r="L10" s="8" t="str">
        <f>IF(OUT!AE176="", "", OUT!AE176)</f>
        <v/>
      </c>
      <c r="M10" s="8" t="str">
        <f>IF(OUT!AG176="", "", OUT!AG176)</f>
        <v>PAT</v>
      </c>
      <c r="N10" s="8" t="str">
        <f>IF(OUT!AQ176="", "", OUT!AQ176)</f>
        <v/>
      </c>
      <c r="O10" s="8" t="str">
        <f>IF(OUT!BM176="", "", OUT!BM176)</f>
        <v>T6</v>
      </c>
      <c r="P10" s="9">
        <f>IF(OUT!N176="", "", OUT!N176)</f>
        <v>0.75600000000000001</v>
      </c>
      <c r="Q10" s="10">
        <f>IF(OUT!O176="", "", OUT!O176)</f>
        <v>75.599999999999994</v>
      </c>
      <c r="R10" s="9">
        <f>IF(PPG!H176="", "", PPG!H176)</f>
        <v>0.46899999999999997</v>
      </c>
      <c r="S10" s="10">
        <f>IF(PPG!I176="", "", PPG!I176)</f>
        <v>46.9</v>
      </c>
      <c r="T10" s="9">
        <f>IF(PPG!J176="", "", PPG!J176)</f>
        <v>0.42099999999999999</v>
      </c>
      <c r="U10" s="10">
        <f>IF(PPG!K176="", "", PPG!K176)</f>
        <v>42.1</v>
      </c>
      <c r="V10" s="9">
        <f>IF(PPG!L176="", "", PPG!L176)</f>
        <v>0.39200000000000002</v>
      </c>
      <c r="W10" s="10">
        <f>IF(PPG!M176="", "", PPG!M176)</f>
        <v>39.200000000000003</v>
      </c>
      <c r="X10" s="9">
        <f>IF(PPG!N176="", "", PPG!N176)</f>
        <v>0.374</v>
      </c>
      <c r="Y10" s="10">
        <f>IF(PPG!O176="", "", PPG!O176)</f>
        <v>37.4</v>
      </c>
      <c r="Z10" s="9">
        <f>IF(PPG!Q176="", "", PPG!Q176)</f>
        <v>0.48899999999999999</v>
      </c>
      <c r="AA10" s="10">
        <f>IF(PPG!R176="", "", PPG!R176)</f>
        <v>48.9</v>
      </c>
      <c r="AB10" s="9">
        <f>IF(PPG!S176="", "", PPG!S176)</f>
        <v>0.46899999999999997</v>
      </c>
      <c r="AC10" s="10">
        <f>IF(PPG!T176="", "", PPG!T176)</f>
        <v>46.9</v>
      </c>
      <c r="AD10" s="9">
        <f>IF(PPG!U176="", "", PPG!U176)</f>
        <v>0.42099999999999999</v>
      </c>
      <c r="AE10" s="10">
        <f>IF(PPG!V176="", "", PPG!V176)</f>
        <v>42.1</v>
      </c>
      <c r="AF10" s="9">
        <f>IF(PPG!W176="", "", PPG!W176)</f>
        <v>0.39200000000000002</v>
      </c>
      <c r="AG10" s="10">
        <f>IF(PPG!X176="", "", PPG!X176)</f>
        <v>39.200000000000003</v>
      </c>
      <c r="AH10" s="9">
        <f>IF(PPG!Y176="", "", PPG!Y176)</f>
        <v>0.374</v>
      </c>
      <c r="AI10" s="10">
        <f>IF(PPG!Z176="", "", PPG!Z176)</f>
        <v>37.4</v>
      </c>
      <c r="AJ10" s="31" t="str">
        <f>IF(D10&lt;&gt;"",D10*I10, "0.00")</f>
        <v>0.00</v>
      </c>
      <c r="AK10" s="8" t="str">
        <f>IF(D10&lt;&gt;"",D10, "0")</f>
        <v>0</v>
      </c>
      <c r="AL10" s="8" t="str">
        <f>IF(D10&lt;&gt;"",D10*K10, "0")</f>
        <v>0</v>
      </c>
    </row>
    <row r="11" spans="1:38">
      <c r="A11" s="8">
        <f>IF(OUT!C286="", "", OUT!C286)</f>
        <v>773</v>
      </c>
      <c r="B11" s="19">
        <f>IF(OUT!A286="", "", OUT!A286)</f>
        <v>94548</v>
      </c>
      <c r="C11" s="8" t="str">
        <f>IF(OUT!D286="", "", OUT!D286)</f>
        <v>CAL</v>
      </c>
      <c r="D11" s="26"/>
      <c r="E11" s="8" t="str">
        <f>IF(OUT!E286="", "", OUT!E286)</f>
        <v>100/BDL</v>
      </c>
      <c r="F11" s="23" t="str">
        <f>IF(OUT!AE286="NEW", "✷", "")</f>
        <v/>
      </c>
      <c r="G11" t="str">
        <f>IF(OUT!B286="", "", OUT!B286)</f>
        <v>DIPLADENIA  (MANDEVILLA) MADINIA ELEGANT VELVET RED</v>
      </c>
      <c r="H11" s="20">
        <f>IF(AND($K$3=1,$K$4="N"),P11,IF(AND($K$3=2,$K$4="N"),R11,IF(AND($K$3=3,$K$4="N"),T11,IF(AND($K$3=4,$K$4="N"),V11,IF(AND($K$3=5,$K$4="N"),X11,IF(AND($K$3=1,$K$4="Y"),Z11,IF(AND($K$3=2,$K$4="Y"),AB11,IF(AND($K$3=3,$K$4="Y"),AD11,IF(AND($K$3=4,$K$4="Y"),AF11,IF(AND($K$3=5,$K$4="Y"),AH11,"FALSE"))))))))))</f>
        <v>0.879</v>
      </c>
      <c r="I11" s="21">
        <f>IF(AND($K$3=1,$K$4="N"),Q11,IF(AND($K$3=2,$K$4="N"),S11,IF(AND($K$3=3,$K$4="N"),U11,IF(AND($K$3=4,$K$4="N"),W11,IF(AND($K$3=5,$K$4="N"),Y11,IF(AND($K$3=1,$K$4="Y"),AA11,IF(AND($K$3=2,$K$4="Y"),AC11,IF(AND($K$3=3,$K$4="Y"),AE11,IF(AND($K$3=4,$K$4="Y"),AG11,IF(AND($K$3=5,$K$4="Y"),AI11,"FALSE"))))))))))</f>
        <v>87.9</v>
      </c>
      <c r="J11" s="35" t="str">
        <f>IF(OUT!F286="", "", OUT!F286)</f>
        <v>CALLUSED URC</v>
      </c>
      <c r="K11" s="8">
        <f>IF(OUT!P286="", "", OUT!P286)</f>
        <v>100</v>
      </c>
      <c r="L11" s="8" t="str">
        <f>IF(OUT!AE286="", "", OUT!AE286)</f>
        <v/>
      </c>
      <c r="M11" s="8" t="str">
        <f>IF(OUT!AG286="", "", OUT!AG286)</f>
        <v>PAT</v>
      </c>
      <c r="N11" s="8" t="str">
        <f>IF(OUT!AQ286="", "", OUT!AQ286)</f>
        <v/>
      </c>
      <c r="O11" s="8" t="str">
        <f>IF(OUT!BM286="", "", OUT!BM286)</f>
        <v>T6</v>
      </c>
      <c r="P11" s="9">
        <f>IF(OUT!N286="", "", OUT!N286)</f>
        <v>0.879</v>
      </c>
      <c r="Q11" s="10">
        <f>IF(OUT!O286="", "", OUT!O286)</f>
        <v>87.9</v>
      </c>
      <c r="R11" s="9">
        <f>IF(PPG!H286="", "", PPG!H286)</f>
        <v>0.32300000000000001</v>
      </c>
      <c r="S11" s="10">
        <f>IF(PPG!I286="", "", PPG!I286)</f>
        <v>32.299999999999997</v>
      </c>
      <c r="T11" s="9">
        <f>IF(PPG!J286="", "", PPG!J286)</f>
        <v>0.29199999999999998</v>
      </c>
      <c r="U11" s="10">
        <f>IF(PPG!K286="", "", PPG!K286)</f>
        <v>29.2</v>
      </c>
      <c r="V11" s="9">
        <f>IF(PPG!L286="", "", PPG!L286)</f>
        <v>0.27300000000000002</v>
      </c>
      <c r="W11" s="10">
        <f>IF(PPG!M286="", "", PPG!M286)</f>
        <v>27.3</v>
      </c>
      <c r="X11" s="9">
        <f>IF(PPG!N286="", "", PPG!N286)</f>
        <v>0.26100000000000001</v>
      </c>
      <c r="Y11" s="10">
        <f>IF(PPG!O286="", "", PPG!O286)</f>
        <v>26.1</v>
      </c>
      <c r="Z11" s="9">
        <f>IF(PPG!Q286="", "", PPG!Q286)</f>
        <v>0.33500000000000002</v>
      </c>
      <c r="AA11" s="10">
        <f>IF(PPG!R286="", "", PPG!R286)</f>
        <v>33.5</v>
      </c>
      <c r="AB11" s="9">
        <f>IF(PPG!S286="", "", PPG!S286)</f>
        <v>0.32300000000000001</v>
      </c>
      <c r="AC11" s="10">
        <f>IF(PPG!T286="", "", PPG!T286)</f>
        <v>32.299999999999997</v>
      </c>
      <c r="AD11" s="9">
        <f>IF(PPG!U286="", "", PPG!U286)</f>
        <v>0.29199999999999998</v>
      </c>
      <c r="AE11" s="10">
        <f>IF(PPG!V286="", "", PPG!V286)</f>
        <v>29.2</v>
      </c>
      <c r="AF11" s="9">
        <f>IF(PPG!W286="", "", PPG!W286)</f>
        <v>0.27300000000000002</v>
      </c>
      <c r="AG11" s="10">
        <f>IF(PPG!X286="", "", PPG!X286)</f>
        <v>27.3</v>
      </c>
      <c r="AH11" s="9">
        <f>IF(PPG!Y286="", "", PPG!Y286)</f>
        <v>0.26100000000000001</v>
      </c>
      <c r="AI11" s="10">
        <f>IF(PPG!Z286="", "", PPG!Z286)</f>
        <v>26.1</v>
      </c>
      <c r="AJ11" s="31" t="str">
        <f>IF(D11&lt;&gt;"",D11*I11, "0.00")</f>
        <v>0.00</v>
      </c>
      <c r="AK11" s="8" t="str">
        <f>IF(D11&lt;&gt;"",D11, "0")</f>
        <v>0</v>
      </c>
      <c r="AL11" s="8" t="str">
        <f>IF(D11&lt;&gt;"",D11*K11, "0")</f>
        <v>0</v>
      </c>
    </row>
    <row r="12" spans="1:38">
      <c r="A12" s="8">
        <f>IF(OUT!C287="", "", OUT!C287)</f>
        <v>773</v>
      </c>
      <c r="B12" s="19">
        <f>IF(OUT!A287="", "", OUT!A287)</f>
        <v>94548</v>
      </c>
      <c r="C12" s="8" t="str">
        <f>IF(OUT!D287="", "", OUT!D287)</f>
        <v>URCO</v>
      </c>
      <c r="D12" s="26"/>
      <c r="E12" s="8" t="str">
        <f>IF(OUT!E287="", "", OUT!E287)</f>
        <v>100/BDL</v>
      </c>
      <c r="F12" s="23" t="str">
        <f>IF(OUT!AE287="NEW", "✷", "")</f>
        <v/>
      </c>
      <c r="G12" t="str">
        <f>IF(OUT!B287="", "", OUT!B287)</f>
        <v>DIPLADENIA  (MANDEVILLA) MADINIA ELEGANT VELVET RED</v>
      </c>
      <c r="H12" s="20">
        <f>IF(AND($K$3=1,$K$4="N"),P12,IF(AND($K$3=2,$K$4="N"),R12,IF(AND($K$3=3,$K$4="N"),T12,IF(AND($K$3=4,$K$4="N"),V12,IF(AND($K$3=5,$K$4="N"),X12,IF(AND($K$3=1,$K$4="Y"),Z12,IF(AND($K$3=2,$K$4="Y"),AB12,IF(AND($K$3=3,$K$4="Y"),AD12,IF(AND($K$3=4,$K$4="Y"),AF12,IF(AND($K$3=5,$K$4="Y"),AH12,"FALSE"))))))))))</f>
        <v>0.75600000000000001</v>
      </c>
      <c r="I12" s="21">
        <f>IF(AND($K$3=1,$K$4="N"),Q12,IF(AND($K$3=2,$K$4="N"),S12,IF(AND($K$3=3,$K$4="N"),U12,IF(AND($K$3=4,$K$4="N"),W12,IF(AND($K$3=5,$K$4="N"),Y12,IF(AND($K$3=1,$K$4="Y"),AA12,IF(AND($K$3=2,$K$4="Y"),AC12,IF(AND($K$3=3,$K$4="Y"),AE12,IF(AND($K$3=4,$K$4="Y"),AG12,IF(AND($K$3=5,$K$4="Y"),AI12,"FALSE"))))))))))</f>
        <v>75.599999999999994</v>
      </c>
      <c r="J12" s="35" t="str">
        <f>IF(OUT!F287="", "", OUT!F287)</f>
        <v>UNROOTED CUTTINGS</v>
      </c>
      <c r="K12" s="8">
        <f>IF(OUT!P287="", "", OUT!P287)</f>
        <v>100</v>
      </c>
      <c r="L12" s="8" t="str">
        <f>IF(OUT!AE287="", "", OUT!AE287)</f>
        <v/>
      </c>
      <c r="M12" s="8" t="str">
        <f>IF(OUT!AG287="", "", OUT!AG287)</f>
        <v>PAT</v>
      </c>
      <c r="N12" s="8" t="str">
        <f>IF(OUT!AQ287="", "", OUT!AQ287)</f>
        <v/>
      </c>
      <c r="O12" s="8" t="str">
        <f>IF(OUT!BM287="", "", OUT!BM287)</f>
        <v>T6</v>
      </c>
      <c r="P12" s="9">
        <f>IF(OUT!N287="", "", OUT!N287)</f>
        <v>0.75600000000000001</v>
      </c>
      <c r="Q12" s="10">
        <f>IF(OUT!O287="", "", OUT!O287)</f>
        <v>75.599999999999994</v>
      </c>
      <c r="R12" s="9">
        <f>IF(PPG!H287="", "", PPG!H287)</f>
        <v>0.32300000000000001</v>
      </c>
      <c r="S12" s="10">
        <f>IF(PPG!I287="", "", PPG!I287)</f>
        <v>32.299999999999997</v>
      </c>
      <c r="T12" s="9">
        <f>IF(PPG!J287="", "", PPG!J287)</f>
        <v>0.29199999999999998</v>
      </c>
      <c r="U12" s="10">
        <f>IF(PPG!K287="", "", PPG!K287)</f>
        <v>29.2</v>
      </c>
      <c r="V12" s="9">
        <f>IF(PPG!L287="", "", PPG!L287)</f>
        <v>0.27300000000000002</v>
      </c>
      <c r="W12" s="10">
        <f>IF(PPG!M287="", "", PPG!M287)</f>
        <v>27.3</v>
      </c>
      <c r="X12" s="9">
        <f>IF(PPG!N287="", "", PPG!N287)</f>
        <v>0.26100000000000001</v>
      </c>
      <c r="Y12" s="10">
        <f>IF(PPG!O287="", "", PPG!O287)</f>
        <v>26.1</v>
      </c>
      <c r="Z12" s="9">
        <f>IF(PPG!Q287="", "", PPG!Q287)</f>
        <v>0.33500000000000002</v>
      </c>
      <c r="AA12" s="10">
        <f>IF(PPG!R287="", "", PPG!R287)</f>
        <v>33.5</v>
      </c>
      <c r="AB12" s="9">
        <f>IF(PPG!S287="", "", PPG!S287)</f>
        <v>0.32300000000000001</v>
      </c>
      <c r="AC12" s="10">
        <f>IF(PPG!T287="", "", PPG!T287)</f>
        <v>32.299999999999997</v>
      </c>
      <c r="AD12" s="9">
        <f>IF(PPG!U287="", "", PPG!U287)</f>
        <v>0.29199999999999998</v>
      </c>
      <c r="AE12" s="10">
        <f>IF(PPG!V287="", "", PPG!V287)</f>
        <v>29.2</v>
      </c>
      <c r="AF12" s="9">
        <f>IF(PPG!W287="", "", PPG!W287)</f>
        <v>0.27300000000000002</v>
      </c>
      <c r="AG12" s="10">
        <f>IF(PPG!X287="", "", PPG!X287)</f>
        <v>27.3</v>
      </c>
      <c r="AH12" s="9">
        <f>IF(PPG!Y287="", "", PPG!Y287)</f>
        <v>0.26100000000000001</v>
      </c>
      <c r="AI12" s="10">
        <f>IF(PPG!Z287="", "", PPG!Z287)</f>
        <v>26.1</v>
      </c>
      <c r="AJ12" s="31" t="str">
        <f>IF(D12&lt;&gt;"",D12*I12, "0.00")</f>
        <v>0.00</v>
      </c>
      <c r="AK12" s="8" t="str">
        <f>IF(D12&lt;&gt;"",D12, "0")</f>
        <v>0</v>
      </c>
      <c r="AL12" s="8" t="str">
        <f>IF(D12&lt;&gt;"",D12*K12, "0")</f>
        <v>0</v>
      </c>
    </row>
    <row r="13" spans="1:38">
      <c r="A13" s="8">
        <f>IF(OUT!C7="", "", OUT!C7)</f>
        <v>773</v>
      </c>
      <c r="B13" s="19">
        <f>IF(OUT!A7="", "", OUT!A7)</f>
        <v>41136</v>
      </c>
      <c r="C13" s="8" t="str">
        <f>IF(OUT!D7="", "", OUT!D7)</f>
        <v>CAL</v>
      </c>
      <c r="D13" s="26"/>
      <c r="E13" s="8" t="str">
        <f>IF(OUT!E7="", "", OUT!E7)</f>
        <v>100/BDL</v>
      </c>
      <c r="F13" s="23" t="str">
        <f>IF(OUT!AE7="NEW", "✷", "")</f>
        <v/>
      </c>
      <c r="G13" t="str">
        <f>IF(OUT!B7="", "", OUT!B7)</f>
        <v>DIPLADENIA  (MANDEVILLA) MADINIA MAXIMO LIGHT PINK</v>
      </c>
      <c r="H13" s="20">
        <f>IF(AND($K$3=1,$K$4="N"),P13,IF(AND($K$3=2,$K$4="N"),R13,IF(AND($K$3=3,$K$4="N"),T13,IF(AND($K$3=4,$K$4="N"),V13,IF(AND($K$3=5,$K$4="N"),X13,IF(AND($K$3=1,$K$4="Y"),Z13,IF(AND($K$3=2,$K$4="Y"),AB13,IF(AND($K$3=3,$K$4="Y"),AD13,IF(AND($K$3=4,$K$4="Y"),AF13,IF(AND($K$3=5,$K$4="Y"),AH13,"FALSE"))))))))))</f>
        <v>0.879</v>
      </c>
      <c r="I13" s="21">
        <f>IF(AND($K$3=1,$K$4="N"),Q13,IF(AND($K$3=2,$K$4="N"),S13,IF(AND($K$3=3,$K$4="N"),U13,IF(AND($K$3=4,$K$4="N"),W13,IF(AND($K$3=5,$K$4="N"),Y13,IF(AND($K$3=1,$K$4="Y"),AA13,IF(AND($K$3=2,$K$4="Y"),AC13,IF(AND($K$3=3,$K$4="Y"),AE13,IF(AND($K$3=4,$K$4="Y"),AG13,IF(AND($K$3=5,$K$4="Y"),AI13,"FALSE"))))))))))</f>
        <v>87.9</v>
      </c>
      <c r="J13" s="35" t="str">
        <f>IF(OUT!F7="", "", OUT!F7)</f>
        <v>CALLUSED URC</v>
      </c>
      <c r="K13" s="8">
        <f>IF(OUT!P7="", "", OUT!P7)</f>
        <v>100</v>
      </c>
      <c r="L13" s="8" t="str">
        <f>IF(OUT!AE7="", "", OUT!AE7)</f>
        <v/>
      </c>
      <c r="M13" s="8" t="str">
        <f>IF(OUT!AG7="", "", OUT!AG7)</f>
        <v>PAT</v>
      </c>
      <c r="N13" s="8" t="str">
        <f>IF(OUT!AQ7="", "", OUT!AQ7)</f>
        <v/>
      </c>
      <c r="O13" s="8" t="str">
        <f>IF(OUT!BM7="", "", OUT!BM7)</f>
        <v>T6</v>
      </c>
      <c r="P13" s="9">
        <f>IF(OUT!N7="", "", OUT!N7)</f>
        <v>0.879</v>
      </c>
      <c r="Q13" s="10">
        <f>IF(OUT!O7="", "", OUT!O7)</f>
        <v>87.9</v>
      </c>
      <c r="R13" s="9">
        <f>IF(PPG!H7="", "", PPG!H7)</f>
        <v>0.76100000000000001</v>
      </c>
      <c r="S13" s="10">
        <f>IF(PPG!I7="", "", PPG!I7)</f>
        <v>76.099999999999994</v>
      </c>
      <c r="T13" s="9">
        <f>IF(PPG!J7="", "", PPG!J7)</f>
        <v>0.67200000000000004</v>
      </c>
      <c r="U13" s="10">
        <f>IF(PPG!K7="", "", PPG!K7)</f>
        <v>67.2</v>
      </c>
      <c r="V13" s="9">
        <f>IF(PPG!L7="", "", PPG!L7)</f>
        <v>0.62</v>
      </c>
      <c r="W13" s="10">
        <f>IF(PPG!M7="", "", PPG!M7)</f>
        <v>62</v>
      </c>
      <c r="X13" s="9">
        <f>IF(PPG!N7="", "", PPG!N7)</f>
        <v>0.58499999999999996</v>
      </c>
      <c r="Y13" s="10">
        <f>IF(PPG!O7="", "", PPG!O7)</f>
        <v>58.5</v>
      </c>
      <c r="Z13" s="9">
        <f>IF(PPG!Q7="", "", PPG!Q7)</f>
        <v>0.79600000000000004</v>
      </c>
      <c r="AA13" s="10">
        <f>IF(PPG!R7="", "", PPG!R7)</f>
        <v>79.599999999999994</v>
      </c>
      <c r="AB13" s="9">
        <f>IF(PPG!S7="", "", PPG!S7)</f>
        <v>0.76100000000000001</v>
      </c>
      <c r="AC13" s="10">
        <f>IF(PPG!T7="", "", PPG!T7)</f>
        <v>76.099999999999994</v>
      </c>
      <c r="AD13" s="9">
        <f>IF(PPG!U7="", "", PPG!U7)</f>
        <v>0.67200000000000004</v>
      </c>
      <c r="AE13" s="10">
        <f>IF(PPG!V7="", "", PPG!V7)</f>
        <v>67.2</v>
      </c>
      <c r="AF13" s="9">
        <f>IF(PPG!W7="", "", PPG!W7)</f>
        <v>0.62</v>
      </c>
      <c r="AG13" s="10">
        <f>IF(PPG!X7="", "", PPG!X7)</f>
        <v>62</v>
      </c>
      <c r="AH13" s="9">
        <f>IF(PPG!Y7="", "", PPG!Y7)</f>
        <v>0.58499999999999996</v>
      </c>
      <c r="AI13" s="10">
        <f>IF(PPG!Z7="", "", PPG!Z7)</f>
        <v>58.5</v>
      </c>
      <c r="AJ13" s="31" t="str">
        <f>IF(D13&lt;&gt;"",D13*I13, "0.00")</f>
        <v>0.00</v>
      </c>
      <c r="AK13" s="8" t="str">
        <f>IF(D13&lt;&gt;"",D13, "0")</f>
        <v>0</v>
      </c>
      <c r="AL13" s="8" t="str">
        <f>IF(D13&lt;&gt;"",D13*K13, "0")</f>
        <v>0</v>
      </c>
    </row>
    <row r="14" spans="1:38">
      <c r="A14" s="8">
        <f>IF(OUT!C8="", "", OUT!C8)</f>
        <v>773</v>
      </c>
      <c r="B14" s="19">
        <f>IF(OUT!A8="", "", OUT!A8)</f>
        <v>41136</v>
      </c>
      <c r="C14" s="8" t="str">
        <f>IF(OUT!D8="", "", OUT!D8)</f>
        <v>URCO</v>
      </c>
      <c r="D14" s="26"/>
      <c r="E14" s="8" t="str">
        <f>IF(OUT!E8="", "", OUT!E8)</f>
        <v>100/BDL</v>
      </c>
      <c r="F14" s="23" t="str">
        <f>IF(OUT!AE8="NEW", "✷", "")</f>
        <v/>
      </c>
      <c r="G14" t="str">
        <f>IF(OUT!B8="", "", OUT!B8)</f>
        <v>DIPLADENIA  (MANDEVILLA) MADINIA MAXIMO LIGHT PINK</v>
      </c>
      <c r="H14" s="20">
        <f>IF(AND($K$3=1,$K$4="N"),P14,IF(AND($K$3=2,$K$4="N"),R14,IF(AND($K$3=3,$K$4="N"),T14,IF(AND($K$3=4,$K$4="N"),V14,IF(AND($K$3=5,$K$4="N"),X14,IF(AND($K$3=1,$K$4="Y"),Z14,IF(AND($K$3=2,$K$4="Y"),AB14,IF(AND($K$3=3,$K$4="Y"),AD14,IF(AND($K$3=4,$K$4="Y"),AF14,IF(AND($K$3=5,$K$4="Y"),AH14,"FALSE"))))))))))</f>
        <v>0.75600000000000001</v>
      </c>
      <c r="I14" s="21">
        <f>IF(AND($K$3=1,$K$4="N"),Q14,IF(AND($K$3=2,$K$4="N"),S14,IF(AND($K$3=3,$K$4="N"),U14,IF(AND($K$3=4,$K$4="N"),W14,IF(AND($K$3=5,$K$4="N"),Y14,IF(AND($K$3=1,$K$4="Y"),AA14,IF(AND($K$3=2,$K$4="Y"),AC14,IF(AND($K$3=3,$K$4="Y"),AE14,IF(AND($K$3=4,$K$4="Y"),AG14,IF(AND($K$3=5,$K$4="Y"),AI14,"FALSE"))))))))))</f>
        <v>75.599999999999994</v>
      </c>
      <c r="J14" s="35" t="str">
        <f>IF(OUT!F8="", "", OUT!F8)</f>
        <v>UNROOTED CUTTINGS</v>
      </c>
      <c r="K14" s="8">
        <f>IF(OUT!P8="", "", OUT!P8)</f>
        <v>100</v>
      </c>
      <c r="L14" s="8" t="str">
        <f>IF(OUT!AE8="", "", OUT!AE8)</f>
        <v/>
      </c>
      <c r="M14" s="8" t="str">
        <f>IF(OUT!AG8="", "", OUT!AG8)</f>
        <v>PAT</v>
      </c>
      <c r="N14" s="8" t="str">
        <f>IF(OUT!AQ8="", "", OUT!AQ8)</f>
        <v/>
      </c>
      <c r="O14" s="8" t="str">
        <f>IF(OUT!BM8="", "", OUT!BM8)</f>
        <v>T6</v>
      </c>
      <c r="P14" s="9">
        <f>IF(OUT!N8="", "", OUT!N8)</f>
        <v>0.75600000000000001</v>
      </c>
      <c r="Q14" s="10">
        <f>IF(OUT!O8="", "", OUT!O8)</f>
        <v>75.599999999999994</v>
      </c>
      <c r="R14" s="9">
        <f>IF(PPG!H8="", "", PPG!H8)</f>
        <v>0.65600000000000003</v>
      </c>
      <c r="S14" s="10">
        <f>IF(PPG!I8="", "", PPG!I8)</f>
        <v>65.599999999999994</v>
      </c>
      <c r="T14" s="9">
        <f>IF(PPG!J8="", "", PPG!J8)</f>
        <v>0.57899999999999996</v>
      </c>
      <c r="U14" s="10">
        <f>IF(PPG!K8="", "", PPG!K8)</f>
        <v>57.9</v>
      </c>
      <c r="V14" s="9">
        <f>IF(PPG!L8="", "", PPG!L8)</f>
        <v>0.53500000000000003</v>
      </c>
      <c r="W14" s="10">
        <f>IF(PPG!M8="", "", PPG!M8)</f>
        <v>53.5</v>
      </c>
      <c r="X14" s="9">
        <f>IF(PPG!N8="", "", PPG!N8)</f>
        <v>0.50600000000000001</v>
      </c>
      <c r="Y14" s="10">
        <f>IF(PPG!O8="", "", PPG!O8)</f>
        <v>50.6</v>
      </c>
      <c r="Z14" s="9">
        <f>IF(PPG!Q8="", "", PPG!Q8)</f>
        <v>0.68700000000000006</v>
      </c>
      <c r="AA14" s="10">
        <f>IF(PPG!R8="", "", PPG!R8)</f>
        <v>68.7</v>
      </c>
      <c r="AB14" s="9">
        <f>IF(PPG!S8="", "", PPG!S8)</f>
        <v>0.65600000000000003</v>
      </c>
      <c r="AC14" s="10">
        <f>IF(PPG!T8="", "", PPG!T8)</f>
        <v>65.599999999999994</v>
      </c>
      <c r="AD14" s="9">
        <f>IF(PPG!U8="", "", PPG!U8)</f>
        <v>0.57899999999999996</v>
      </c>
      <c r="AE14" s="10">
        <f>IF(PPG!V8="", "", PPG!V8)</f>
        <v>57.9</v>
      </c>
      <c r="AF14" s="9">
        <f>IF(PPG!W8="", "", PPG!W8)</f>
        <v>0.53500000000000003</v>
      </c>
      <c r="AG14" s="10">
        <f>IF(PPG!X8="", "", PPG!X8)</f>
        <v>53.5</v>
      </c>
      <c r="AH14" s="9">
        <f>IF(PPG!Y8="", "", PPG!Y8)</f>
        <v>0.50600000000000001</v>
      </c>
      <c r="AI14" s="10">
        <f>IF(PPG!Z8="", "", PPG!Z8)</f>
        <v>50.6</v>
      </c>
      <c r="AJ14" s="31" t="str">
        <f>IF(D14&lt;&gt;"",D14*I14, "0.00")</f>
        <v>0.00</v>
      </c>
      <c r="AK14" s="8" t="str">
        <f>IF(D14&lt;&gt;"",D14, "0")</f>
        <v>0</v>
      </c>
      <c r="AL14" s="8" t="str">
        <f>IF(D14&lt;&gt;"",D14*K14, "0")</f>
        <v>0</v>
      </c>
    </row>
    <row r="15" spans="1:38">
      <c r="A15" s="8">
        <f>IF(OUT!C9="", "", OUT!C9)</f>
        <v>773</v>
      </c>
      <c r="B15" s="19">
        <f>IF(OUT!A9="", "", OUT!A9)</f>
        <v>41137</v>
      </c>
      <c r="C15" s="8" t="str">
        <f>IF(OUT!D9="", "", OUT!D9)</f>
        <v>CAL</v>
      </c>
      <c r="D15" s="26"/>
      <c r="E15" s="8" t="str">
        <f>IF(OUT!E9="", "", OUT!E9)</f>
        <v>100/BDL</v>
      </c>
      <c r="F15" s="23" t="str">
        <f>IF(OUT!AE9="NEW", "✷", "")</f>
        <v/>
      </c>
      <c r="G15" t="str">
        <f>IF(OUT!B9="", "", OUT!B9)</f>
        <v>DIPLADENIA  (MANDEVILLA) MADINIA MAXIMO RED</v>
      </c>
      <c r="H15" s="20">
        <f>IF(AND($K$3=1,$K$4="N"),P15,IF(AND($K$3=2,$K$4="N"),R15,IF(AND($K$3=3,$K$4="N"),T15,IF(AND($K$3=4,$K$4="N"),V15,IF(AND($K$3=5,$K$4="N"),X15,IF(AND($K$3=1,$K$4="Y"),Z15,IF(AND($K$3=2,$K$4="Y"),AB15,IF(AND($K$3=3,$K$4="Y"),AD15,IF(AND($K$3=4,$K$4="Y"),AF15,IF(AND($K$3=5,$K$4="Y"),AH15,"FALSE"))))))))))</f>
        <v>0.879</v>
      </c>
      <c r="I15" s="21">
        <f>IF(AND($K$3=1,$K$4="N"),Q15,IF(AND($K$3=2,$K$4="N"),S15,IF(AND($K$3=3,$K$4="N"),U15,IF(AND($K$3=4,$K$4="N"),W15,IF(AND($K$3=5,$K$4="N"),Y15,IF(AND($K$3=1,$K$4="Y"),AA15,IF(AND($K$3=2,$K$4="Y"),AC15,IF(AND($K$3=3,$K$4="Y"),AE15,IF(AND($K$3=4,$K$4="Y"),AG15,IF(AND($K$3=5,$K$4="Y"),AI15,"FALSE"))))))))))</f>
        <v>87.9</v>
      </c>
      <c r="J15" s="35" t="str">
        <f>IF(OUT!F9="", "", OUT!F9)</f>
        <v>CALLUSED URC</v>
      </c>
      <c r="K15" s="8">
        <f>IF(OUT!P9="", "", OUT!P9)</f>
        <v>100</v>
      </c>
      <c r="L15" s="8" t="str">
        <f>IF(OUT!AE9="", "", OUT!AE9)</f>
        <v/>
      </c>
      <c r="M15" s="8" t="str">
        <f>IF(OUT!AG9="", "", OUT!AG9)</f>
        <v>PAT</v>
      </c>
      <c r="N15" s="8" t="str">
        <f>IF(OUT!AQ9="", "", OUT!AQ9)</f>
        <v/>
      </c>
      <c r="O15" s="8" t="str">
        <f>IF(OUT!BM9="", "", OUT!BM9)</f>
        <v>T6</v>
      </c>
      <c r="P15" s="9">
        <f>IF(OUT!N9="", "", OUT!N9)</f>
        <v>0.879</v>
      </c>
      <c r="Q15" s="10">
        <f>IF(OUT!O9="", "", OUT!O9)</f>
        <v>87.9</v>
      </c>
      <c r="R15" s="9">
        <f>IF(PPG!H9="", "", PPG!H9)</f>
        <v>0.76100000000000001</v>
      </c>
      <c r="S15" s="10">
        <f>IF(PPG!I9="", "", PPG!I9)</f>
        <v>76.099999999999994</v>
      </c>
      <c r="T15" s="9">
        <f>IF(PPG!J9="", "", PPG!J9)</f>
        <v>0.67200000000000004</v>
      </c>
      <c r="U15" s="10">
        <f>IF(PPG!K9="", "", PPG!K9)</f>
        <v>67.2</v>
      </c>
      <c r="V15" s="9">
        <f>IF(PPG!L9="", "", PPG!L9)</f>
        <v>0.62</v>
      </c>
      <c r="W15" s="10">
        <f>IF(PPG!M9="", "", PPG!M9)</f>
        <v>62</v>
      </c>
      <c r="X15" s="9">
        <f>IF(PPG!N9="", "", PPG!N9)</f>
        <v>0.58499999999999996</v>
      </c>
      <c r="Y15" s="10">
        <f>IF(PPG!O9="", "", PPG!O9)</f>
        <v>58.5</v>
      </c>
      <c r="Z15" s="9">
        <f>IF(PPG!Q9="", "", PPG!Q9)</f>
        <v>0.79600000000000004</v>
      </c>
      <c r="AA15" s="10">
        <f>IF(PPG!R9="", "", PPG!R9)</f>
        <v>79.599999999999994</v>
      </c>
      <c r="AB15" s="9">
        <f>IF(PPG!S9="", "", PPG!S9)</f>
        <v>0.76100000000000001</v>
      </c>
      <c r="AC15" s="10">
        <f>IF(PPG!T9="", "", PPG!T9)</f>
        <v>76.099999999999994</v>
      </c>
      <c r="AD15" s="9">
        <f>IF(PPG!U9="", "", PPG!U9)</f>
        <v>0.67200000000000004</v>
      </c>
      <c r="AE15" s="10">
        <f>IF(PPG!V9="", "", PPG!V9)</f>
        <v>67.2</v>
      </c>
      <c r="AF15" s="9">
        <f>IF(PPG!W9="", "", PPG!W9)</f>
        <v>0.62</v>
      </c>
      <c r="AG15" s="10">
        <f>IF(PPG!X9="", "", PPG!X9)</f>
        <v>62</v>
      </c>
      <c r="AH15" s="9">
        <f>IF(PPG!Y9="", "", PPG!Y9)</f>
        <v>0.58499999999999996</v>
      </c>
      <c r="AI15" s="10">
        <f>IF(PPG!Z9="", "", PPG!Z9)</f>
        <v>58.5</v>
      </c>
      <c r="AJ15" s="31" t="str">
        <f>IF(D15&lt;&gt;"",D15*I15, "0.00")</f>
        <v>0.00</v>
      </c>
      <c r="AK15" s="8" t="str">
        <f>IF(D15&lt;&gt;"",D15, "0")</f>
        <v>0</v>
      </c>
      <c r="AL15" s="8" t="str">
        <f>IF(D15&lt;&gt;"",D15*K15, "0")</f>
        <v>0</v>
      </c>
    </row>
    <row r="16" spans="1:38">
      <c r="A16" s="8">
        <f>IF(OUT!C10="", "", OUT!C10)</f>
        <v>773</v>
      </c>
      <c r="B16" s="19">
        <f>IF(OUT!A10="", "", OUT!A10)</f>
        <v>41137</v>
      </c>
      <c r="C16" s="8" t="str">
        <f>IF(OUT!D10="", "", OUT!D10)</f>
        <v>URCO</v>
      </c>
      <c r="D16" s="26"/>
      <c r="E16" s="8" t="str">
        <f>IF(OUT!E10="", "", OUT!E10)</f>
        <v>100/BDL</v>
      </c>
      <c r="F16" s="23" t="str">
        <f>IF(OUT!AE10="NEW", "✷", "")</f>
        <v/>
      </c>
      <c r="G16" t="str">
        <f>IF(OUT!B10="", "", OUT!B10)</f>
        <v>DIPLADENIA  (MANDEVILLA) MADINIA MAXIMO RED</v>
      </c>
      <c r="H16" s="20">
        <f>IF(AND($K$3=1,$K$4="N"),P16,IF(AND($K$3=2,$K$4="N"),R16,IF(AND($K$3=3,$K$4="N"),T16,IF(AND($K$3=4,$K$4="N"),V16,IF(AND($K$3=5,$K$4="N"),X16,IF(AND($K$3=1,$K$4="Y"),Z16,IF(AND($K$3=2,$K$4="Y"),AB16,IF(AND($K$3=3,$K$4="Y"),AD16,IF(AND($K$3=4,$K$4="Y"),AF16,IF(AND($K$3=5,$K$4="Y"),AH16,"FALSE"))))))))))</f>
        <v>0.75600000000000001</v>
      </c>
      <c r="I16" s="21">
        <f>IF(AND($K$3=1,$K$4="N"),Q16,IF(AND($K$3=2,$K$4="N"),S16,IF(AND($K$3=3,$K$4="N"),U16,IF(AND($K$3=4,$K$4="N"),W16,IF(AND($K$3=5,$K$4="N"),Y16,IF(AND($K$3=1,$K$4="Y"),AA16,IF(AND($K$3=2,$K$4="Y"),AC16,IF(AND($K$3=3,$K$4="Y"),AE16,IF(AND($K$3=4,$K$4="Y"),AG16,IF(AND($K$3=5,$K$4="Y"),AI16,"FALSE"))))))))))</f>
        <v>75.599999999999994</v>
      </c>
      <c r="J16" s="35" t="str">
        <f>IF(OUT!F10="", "", OUT!F10)</f>
        <v>UNROOTED CUTTINGS</v>
      </c>
      <c r="K16" s="8">
        <f>IF(OUT!P10="", "", OUT!P10)</f>
        <v>100</v>
      </c>
      <c r="L16" s="8" t="str">
        <f>IF(OUT!AE10="", "", OUT!AE10)</f>
        <v/>
      </c>
      <c r="M16" s="8" t="str">
        <f>IF(OUT!AG10="", "", OUT!AG10)</f>
        <v>PAT</v>
      </c>
      <c r="N16" s="8" t="str">
        <f>IF(OUT!AQ10="", "", OUT!AQ10)</f>
        <v/>
      </c>
      <c r="O16" s="8" t="str">
        <f>IF(OUT!BM10="", "", OUT!BM10)</f>
        <v>T6</v>
      </c>
      <c r="P16" s="9">
        <f>IF(OUT!N10="", "", OUT!N10)</f>
        <v>0.75600000000000001</v>
      </c>
      <c r="Q16" s="10">
        <f>IF(OUT!O10="", "", OUT!O10)</f>
        <v>75.599999999999994</v>
      </c>
      <c r="R16" s="9">
        <f>IF(PPG!H10="", "", PPG!H10)</f>
        <v>0.65600000000000003</v>
      </c>
      <c r="S16" s="10">
        <f>IF(PPG!I10="", "", PPG!I10)</f>
        <v>65.599999999999994</v>
      </c>
      <c r="T16" s="9">
        <f>IF(PPG!J10="", "", PPG!J10)</f>
        <v>0.57899999999999996</v>
      </c>
      <c r="U16" s="10">
        <f>IF(PPG!K10="", "", PPG!K10)</f>
        <v>57.9</v>
      </c>
      <c r="V16" s="9">
        <f>IF(PPG!L10="", "", PPG!L10)</f>
        <v>0.53500000000000003</v>
      </c>
      <c r="W16" s="10">
        <f>IF(PPG!M10="", "", PPG!M10)</f>
        <v>53.5</v>
      </c>
      <c r="X16" s="9">
        <f>IF(PPG!N10="", "", PPG!N10)</f>
        <v>0.50600000000000001</v>
      </c>
      <c r="Y16" s="10">
        <f>IF(PPG!O10="", "", PPG!O10)</f>
        <v>50.6</v>
      </c>
      <c r="Z16" s="9">
        <f>IF(PPG!Q10="", "", PPG!Q10)</f>
        <v>0.68700000000000006</v>
      </c>
      <c r="AA16" s="10">
        <f>IF(PPG!R10="", "", PPG!R10)</f>
        <v>68.7</v>
      </c>
      <c r="AB16" s="9">
        <f>IF(PPG!S10="", "", PPG!S10)</f>
        <v>0.65600000000000003</v>
      </c>
      <c r="AC16" s="10">
        <f>IF(PPG!T10="", "", PPG!T10)</f>
        <v>65.599999999999994</v>
      </c>
      <c r="AD16" s="9">
        <f>IF(PPG!U10="", "", PPG!U10)</f>
        <v>0.57899999999999996</v>
      </c>
      <c r="AE16" s="10">
        <f>IF(PPG!V10="", "", PPG!V10)</f>
        <v>57.9</v>
      </c>
      <c r="AF16" s="9">
        <f>IF(PPG!W10="", "", PPG!W10)</f>
        <v>0.53500000000000003</v>
      </c>
      <c r="AG16" s="10">
        <f>IF(PPG!X10="", "", PPG!X10)</f>
        <v>53.5</v>
      </c>
      <c r="AH16" s="9">
        <f>IF(PPG!Y10="", "", PPG!Y10)</f>
        <v>0.50600000000000001</v>
      </c>
      <c r="AI16" s="10">
        <f>IF(PPG!Z10="", "", PPG!Z10)</f>
        <v>50.6</v>
      </c>
      <c r="AJ16" s="31" t="str">
        <f>IF(D16&lt;&gt;"",D16*I16, "0.00")</f>
        <v>0.00</v>
      </c>
      <c r="AK16" s="8" t="str">
        <f>IF(D16&lt;&gt;"",D16, "0")</f>
        <v>0</v>
      </c>
      <c r="AL16" s="8" t="str">
        <f>IF(D16&lt;&gt;"",D16*K16, "0")</f>
        <v>0</v>
      </c>
    </row>
    <row r="17" spans="1:38">
      <c r="A17" s="8">
        <f>IF(OUT!C284="", "", OUT!C284)</f>
        <v>773</v>
      </c>
      <c r="B17" s="19">
        <f>IF(OUT!A284="", "", OUT!A284)</f>
        <v>94537</v>
      </c>
      <c r="C17" s="8" t="str">
        <f>IF(OUT!D284="", "", OUT!D284)</f>
        <v>CAL</v>
      </c>
      <c r="D17" s="26"/>
      <c r="E17" s="8" t="str">
        <f>IF(OUT!E284="", "", OUT!E284)</f>
        <v>100/BDL</v>
      </c>
      <c r="F17" s="23" t="str">
        <f>IF(OUT!AE284="NEW", "✷", "")</f>
        <v/>
      </c>
      <c r="G17" t="str">
        <f>IF(OUT!B284="", "", OUT!B284)</f>
        <v>DIPLADENIA  (MANDEVILLA) MADINIA MAXIMO SCARLET</v>
      </c>
      <c r="H17" s="20">
        <f>IF(AND($K$3=1,$K$4="N"),P17,IF(AND($K$3=2,$K$4="N"),R17,IF(AND($K$3=3,$K$4="N"),T17,IF(AND($K$3=4,$K$4="N"),V17,IF(AND($K$3=5,$K$4="N"),X17,IF(AND($K$3=1,$K$4="Y"),Z17,IF(AND($K$3=2,$K$4="Y"),AB17,IF(AND($K$3=3,$K$4="Y"),AD17,IF(AND($K$3=4,$K$4="Y"),AF17,IF(AND($K$3=5,$K$4="Y"),AH17,"FALSE"))))))))))</f>
        <v>0.879</v>
      </c>
      <c r="I17" s="21">
        <f>IF(AND($K$3=1,$K$4="N"),Q17,IF(AND($K$3=2,$K$4="N"),S17,IF(AND($K$3=3,$K$4="N"),U17,IF(AND($K$3=4,$K$4="N"),W17,IF(AND($K$3=5,$K$4="N"),Y17,IF(AND($K$3=1,$K$4="Y"),AA17,IF(AND($K$3=2,$K$4="Y"),AC17,IF(AND($K$3=3,$K$4="Y"),AE17,IF(AND($K$3=4,$K$4="Y"),AG17,IF(AND($K$3=5,$K$4="Y"),AI17,"FALSE"))))))))))</f>
        <v>87.9</v>
      </c>
      <c r="J17" s="35" t="str">
        <f>IF(OUT!F284="", "", OUT!F284)</f>
        <v>CALLUSED URC</v>
      </c>
      <c r="K17" s="8">
        <f>IF(OUT!P284="", "", OUT!P284)</f>
        <v>100</v>
      </c>
      <c r="L17" s="8" t="str">
        <f>IF(OUT!AE284="", "", OUT!AE284)</f>
        <v/>
      </c>
      <c r="M17" s="8" t="str">
        <f>IF(OUT!AG284="", "", OUT!AG284)</f>
        <v>PAT</v>
      </c>
      <c r="N17" s="8" t="str">
        <f>IF(OUT!AQ284="", "", OUT!AQ284)</f>
        <v/>
      </c>
      <c r="O17" s="8" t="str">
        <f>IF(OUT!BM284="", "", OUT!BM284)</f>
        <v>T6</v>
      </c>
      <c r="P17" s="9">
        <f>IF(OUT!N284="", "", OUT!N284)</f>
        <v>0.879</v>
      </c>
      <c r="Q17" s="10">
        <f>IF(OUT!O284="", "", OUT!O284)</f>
        <v>87.9</v>
      </c>
      <c r="R17" s="9">
        <f>IF(PPG!H284="", "", PPG!H284)</f>
        <v>0.32300000000000001</v>
      </c>
      <c r="S17" s="10">
        <f>IF(PPG!I284="", "", PPG!I284)</f>
        <v>32.299999999999997</v>
      </c>
      <c r="T17" s="9">
        <f>IF(PPG!J284="", "", PPG!J284)</f>
        <v>0.29199999999999998</v>
      </c>
      <c r="U17" s="10">
        <f>IF(PPG!K284="", "", PPG!K284)</f>
        <v>29.2</v>
      </c>
      <c r="V17" s="9">
        <f>IF(PPG!L284="", "", PPG!L284)</f>
        <v>0.27300000000000002</v>
      </c>
      <c r="W17" s="10">
        <f>IF(PPG!M284="", "", PPG!M284)</f>
        <v>27.3</v>
      </c>
      <c r="X17" s="9">
        <f>IF(PPG!N284="", "", PPG!N284)</f>
        <v>0.26100000000000001</v>
      </c>
      <c r="Y17" s="10">
        <f>IF(PPG!O284="", "", PPG!O284)</f>
        <v>26.1</v>
      </c>
      <c r="Z17" s="9">
        <f>IF(PPG!Q284="", "", PPG!Q284)</f>
        <v>0.33500000000000002</v>
      </c>
      <c r="AA17" s="10">
        <f>IF(PPG!R284="", "", PPG!R284)</f>
        <v>33.5</v>
      </c>
      <c r="AB17" s="9">
        <f>IF(PPG!S284="", "", PPG!S284)</f>
        <v>0.32300000000000001</v>
      </c>
      <c r="AC17" s="10">
        <f>IF(PPG!T284="", "", PPG!T284)</f>
        <v>32.299999999999997</v>
      </c>
      <c r="AD17" s="9">
        <f>IF(PPG!U284="", "", PPG!U284)</f>
        <v>0.29199999999999998</v>
      </c>
      <c r="AE17" s="10">
        <f>IF(PPG!V284="", "", PPG!V284)</f>
        <v>29.2</v>
      </c>
      <c r="AF17" s="9">
        <f>IF(PPG!W284="", "", PPG!W284)</f>
        <v>0.27300000000000002</v>
      </c>
      <c r="AG17" s="10">
        <f>IF(PPG!X284="", "", PPG!X284)</f>
        <v>27.3</v>
      </c>
      <c r="AH17" s="9">
        <f>IF(PPG!Y284="", "", PPG!Y284)</f>
        <v>0.26100000000000001</v>
      </c>
      <c r="AI17" s="10">
        <f>IF(PPG!Z284="", "", PPG!Z284)</f>
        <v>26.1</v>
      </c>
      <c r="AJ17" s="31" t="str">
        <f>IF(D17&lt;&gt;"",D17*I17, "0.00")</f>
        <v>0.00</v>
      </c>
      <c r="AK17" s="8" t="str">
        <f>IF(D17&lt;&gt;"",D17, "0")</f>
        <v>0</v>
      </c>
      <c r="AL17" s="8" t="str">
        <f>IF(D17&lt;&gt;"",D17*K17, "0")</f>
        <v>0</v>
      </c>
    </row>
    <row r="18" spans="1:38">
      <c r="A18" s="8">
        <f>IF(OUT!C285="", "", OUT!C285)</f>
        <v>773</v>
      </c>
      <c r="B18" s="19">
        <f>IF(OUT!A285="", "", OUT!A285)</f>
        <v>94537</v>
      </c>
      <c r="C18" s="8" t="str">
        <f>IF(OUT!D285="", "", OUT!D285)</f>
        <v>URCO</v>
      </c>
      <c r="D18" s="26"/>
      <c r="E18" s="8" t="str">
        <f>IF(OUT!E285="", "", OUT!E285)</f>
        <v>100/BDL</v>
      </c>
      <c r="F18" s="23" t="str">
        <f>IF(OUT!AE285="NEW", "✷", "")</f>
        <v/>
      </c>
      <c r="G18" t="str">
        <f>IF(OUT!B285="", "", OUT!B285)</f>
        <v>DIPLADENIA  (MANDEVILLA) MADINIA MAXIMO SCARLET</v>
      </c>
      <c r="H18" s="20">
        <f>IF(AND($K$3=1,$K$4="N"),P18,IF(AND($K$3=2,$K$4="N"),R18,IF(AND($K$3=3,$K$4="N"),T18,IF(AND($K$3=4,$K$4="N"),V18,IF(AND($K$3=5,$K$4="N"),X18,IF(AND($K$3=1,$K$4="Y"),Z18,IF(AND($K$3=2,$K$4="Y"),AB18,IF(AND($K$3=3,$K$4="Y"),AD18,IF(AND($K$3=4,$K$4="Y"),AF18,IF(AND($K$3=5,$K$4="Y"),AH18,"FALSE"))))))))))</f>
        <v>0.75600000000000001</v>
      </c>
      <c r="I18" s="21">
        <f>IF(AND($K$3=1,$K$4="N"),Q18,IF(AND($K$3=2,$K$4="N"),S18,IF(AND($K$3=3,$K$4="N"),U18,IF(AND($K$3=4,$K$4="N"),W18,IF(AND($K$3=5,$K$4="N"),Y18,IF(AND($K$3=1,$K$4="Y"),AA18,IF(AND($K$3=2,$K$4="Y"),AC18,IF(AND($K$3=3,$K$4="Y"),AE18,IF(AND($K$3=4,$K$4="Y"),AG18,IF(AND($K$3=5,$K$4="Y"),AI18,"FALSE"))))))))))</f>
        <v>75.599999999999994</v>
      </c>
      <c r="J18" s="35" t="str">
        <f>IF(OUT!F285="", "", OUT!F285)</f>
        <v>UNROOTED CUTTINGS</v>
      </c>
      <c r="K18" s="8">
        <f>IF(OUT!P285="", "", OUT!P285)</f>
        <v>100</v>
      </c>
      <c r="L18" s="8" t="str">
        <f>IF(OUT!AE285="", "", OUT!AE285)</f>
        <v/>
      </c>
      <c r="M18" s="8" t="str">
        <f>IF(OUT!AG285="", "", OUT!AG285)</f>
        <v>PAT</v>
      </c>
      <c r="N18" s="8" t="str">
        <f>IF(OUT!AQ285="", "", OUT!AQ285)</f>
        <v/>
      </c>
      <c r="O18" s="8" t="str">
        <f>IF(OUT!BM285="", "", OUT!BM285)</f>
        <v>T6</v>
      </c>
      <c r="P18" s="9">
        <f>IF(OUT!N285="", "", OUT!N285)</f>
        <v>0.75600000000000001</v>
      </c>
      <c r="Q18" s="10">
        <f>IF(OUT!O285="", "", OUT!O285)</f>
        <v>75.599999999999994</v>
      </c>
      <c r="R18" s="9">
        <f>IF(PPG!H285="", "", PPG!H285)</f>
        <v>0.32300000000000001</v>
      </c>
      <c r="S18" s="10">
        <f>IF(PPG!I285="", "", PPG!I285)</f>
        <v>32.299999999999997</v>
      </c>
      <c r="T18" s="9">
        <f>IF(PPG!J285="", "", PPG!J285)</f>
        <v>0.29199999999999998</v>
      </c>
      <c r="U18" s="10">
        <f>IF(PPG!K285="", "", PPG!K285)</f>
        <v>29.2</v>
      </c>
      <c r="V18" s="9">
        <f>IF(PPG!L285="", "", PPG!L285)</f>
        <v>0.27300000000000002</v>
      </c>
      <c r="W18" s="10">
        <f>IF(PPG!M285="", "", PPG!M285)</f>
        <v>27.3</v>
      </c>
      <c r="X18" s="9">
        <f>IF(PPG!N285="", "", PPG!N285)</f>
        <v>0.26100000000000001</v>
      </c>
      <c r="Y18" s="10">
        <f>IF(PPG!O285="", "", PPG!O285)</f>
        <v>26.1</v>
      </c>
      <c r="Z18" s="9">
        <f>IF(PPG!Q285="", "", PPG!Q285)</f>
        <v>0.33500000000000002</v>
      </c>
      <c r="AA18" s="10">
        <f>IF(PPG!R285="", "", PPG!R285)</f>
        <v>33.5</v>
      </c>
      <c r="AB18" s="9">
        <f>IF(PPG!S285="", "", PPG!S285)</f>
        <v>0.32300000000000001</v>
      </c>
      <c r="AC18" s="10">
        <f>IF(PPG!T285="", "", PPG!T285)</f>
        <v>32.299999999999997</v>
      </c>
      <c r="AD18" s="9">
        <f>IF(PPG!U285="", "", PPG!U285)</f>
        <v>0.29199999999999998</v>
      </c>
      <c r="AE18" s="10">
        <f>IF(PPG!V285="", "", PPG!V285)</f>
        <v>29.2</v>
      </c>
      <c r="AF18" s="9">
        <f>IF(PPG!W285="", "", PPG!W285)</f>
        <v>0.27300000000000002</v>
      </c>
      <c r="AG18" s="10">
        <f>IF(PPG!X285="", "", PPG!X285)</f>
        <v>27.3</v>
      </c>
      <c r="AH18" s="9">
        <f>IF(PPG!Y285="", "", PPG!Y285)</f>
        <v>0.26100000000000001</v>
      </c>
      <c r="AI18" s="10">
        <f>IF(PPG!Z285="", "", PPG!Z285)</f>
        <v>26.1</v>
      </c>
      <c r="AJ18" s="31" t="str">
        <f>IF(D18&lt;&gt;"",D18*I18, "0.00")</f>
        <v>0.00</v>
      </c>
      <c r="AK18" s="8" t="str">
        <f>IF(D18&lt;&gt;"",D18, "0")</f>
        <v>0</v>
      </c>
      <c r="AL18" s="8" t="str">
        <f>IF(D18&lt;&gt;"",D18*K18, "0")</f>
        <v>0</v>
      </c>
    </row>
    <row r="19" spans="1:38">
      <c r="A19" s="8">
        <f>IF(OUT!C173="", "", OUT!C173)</f>
        <v>773</v>
      </c>
      <c r="B19" s="19">
        <f>IF(OUT!A173="", "", OUT!A173)</f>
        <v>75098</v>
      </c>
      <c r="C19" s="8" t="str">
        <f>IF(OUT!D173="", "", OUT!D173)</f>
        <v>CAL</v>
      </c>
      <c r="D19" s="26"/>
      <c r="E19" s="8" t="str">
        <f>IF(OUT!E173="", "", OUT!E173)</f>
        <v>100/BDL</v>
      </c>
      <c r="F19" s="23" t="str">
        <f>IF(OUT!AE173="NEW", "✷", "")</f>
        <v/>
      </c>
      <c r="G19" t="str">
        <f>IF(OUT!B173="", "", OUT!B173)</f>
        <v>DIPLADENIA  (MANDEVILLA) MADINIA PINK   (RIO)</v>
      </c>
      <c r="H19" s="20">
        <f>IF(AND($K$3=1,$K$4="N"),P19,IF(AND($K$3=2,$K$4="N"),R19,IF(AND($K$3=3,$K$4="N"),T19,IF(AND($K$3=4,$K$4="N"),V19,IF(AND($K$3=5,$K$4="N"),X19,IF(AND($K$3=1,$K$4="Y"),Z19,IF(AND($K$3=2,$K$4="Y"),AB19,IF(AND($K$3=3,$K$4="Y"),AD19,IF(AND($K$3=4,$K$4="Y"),AF19,IF(AND($K$3=5,$K$4="Y"),AH19,"FALSE"))))))))))</f>
        <v>0.879</v>
      </c>
      <c r="I19" s="21">
        <f>IF(AND($K$3=1,$K$4="N"),Q19,IF(AND($K$3=2,$K$4="N"),S19,IF(AND($K$3=3,$K$4="N"),U19,IF(AND($K$3=4,$K$4="N"),W19,IF(AND($K$3=5,$K$4="N"),Y19,IF(AND($K$3=1,$K$4="Y"),AA19,IF(AND($K$3=2,$K$4="Y"),AC19,IF(AND($K$3=3,$K$4="Y"),AE19,IF(AND($K$3=4,$K$4="Y"),AG19,IF(AND($K$3=5,$K$4="Y"),AI19,"FALSE"))))))))))</f>
        <v>87.9</v>
      </c>
      <c r="J19" s="35" t="str">
        <f>IF(OUT!F173="", "", OUT!F173)</f>
        <v>CALLUSED URC</v>
      </c>
      <c r="K19" s="8">
        <f>IF(OUT!P173="", "", OUT!P173)</f>
        <v>100</v>
      </c>
      <c r="L19" s="8" t="str">
        <f>IF(OUT!AE173="", "", OUT!AE173)</f>
        <v/>
      </c>
      <c r="M19" s="8" t="str">
        <f>IF(OUT!AG173="", "", OUT!AG173)</f>
        <v>PAT</v>
      </c>
      <c r="N19" s="8" t="str">
        <f>IF(OUT!AQ173="", "", OUT!AQ173)</f>
        <v/>
      </c>
      <c r="O19" s="8" t="str">
        <f>IF(OUT!BM173="", "", OUT!BM173)</f>
        <v>T6</v>
      </c>
      <c r="P19" s="9">
        <f>IF(OUT!N173="", "", OUT!N173)</f>
        <v>0.879</v>
      </c>
      <c r="Q19" s="10">
        <f>IF(OUT!O173="", "", OUT!O173)</f>
        <v>87.9</v>
      </c>
      <c r="R19" s="9">
        <f>IF(PPG!H173="", "", PPG!H173)</f>
        <v>0.59499999999999997</v>
      </c>
      <c r="S19" s="10">
        <f>IF(PPG!I173="", "", PPG!I173)</f>
        <v>59.5</v>
      </c>
      <c r="T19" s="9">
        <f>IF(PPG!J173="", "", PPG!J173)</f>
        <v>0.53100000000000003</v>
      </c>
      <c r="U19" s="10">
        <f>IF(PPG!K173="", "", PPG!K173)</f>
        <v>53.1</v>
      </c>
      <c r="V19" s="9">
        <f>IF(PPG!L173="", "", PPG!L173)</f>
        <v>0.49399999999999999</v>
      </c>
      <c r="W19" s="10">
        <f>IF(PPG!M173="", "", PPG!M173)</f>
        <v>49.4</v>
      </c>
      <c r="X19" s="9">
        <f>IF(PPG!N173="", "", PPG!N173)</f>
        <v>0.47</v>
      </c>
      <c r="Y19" s="10">
        <f>IF(PPG!O173="", "", PPG!O173)</f>
        <v>47</v>
      </c>
      <c r="Z19" s="9">
        <f>IF(PPG!Q173="", "", PPG!Q173)</f>
        <v>0.62</v>
      </c>
      <c r="AA19" s="10">
        <f>IF(PPG!R173="", "", PPG!R173)</f>
        <v>62</v>
      </c>
      <c r="AB19" s="9">
        <f>IF(PPG!S173="", "", PPG!S173)</f>
        <v>0.59499999999999997</v>
      </c>
      <c r="AC19" s="10">
        <f>IF(PPG!T173="", "", PPG!T173)</f>
        <v>59.5</v>
      </c>
      <c r="AD19" s="9">
        <f>IF(PPG!U173="", "", PPG!U173)</f>
        <v>0.53100000000000003</v>
      </c>
      <c r="AE19" s="10">
        <f>IF(PPG!V173="", "", PPG!V173)</f>
        <v>53.1</v>
      </c>
      <c r="AF19" s="9">
        <f>IF(PPG!W173="", "", PPG!W173)</f>
        <v>0.49399999999999999</v>
      </c>
      <c r="AG19" s="10">
        <f>IF(PPG!X173="", "", PPG!X173)</f>
        <v>49.4</v>
      </c>
      <c r="AH19" s="9">
        <f>IF(PPG!Y173="", "", PPG!Y173)</f>
        <v>0.47</v>
      </c>
      <c r="AI19" s="10">
        <f>IF(PPG!Z173="", "", PPG!Z173)</f>
        <v>47</v>
      </c>
      <c r="AJ19" s="31" t="str">
        <f>IF(D19&lt;&gt;"",D19*I19, "0.00")</f>
        <v>0.00</v>
      </c>
      <c r="AK19" s="8" t="str">
        <f>IF(D19&lt;&gt;"",D19, "0")</f>
        <v>0</v>
      </c>
      <c r="AL19" s="8" t="str">
        <f>IF(D19&lt;&gt;"",D19*K19, "0")</f>
        <v>0</v>
      </c>
    </row>
    <row r="20" spans="1:38">
      <c r="A20" s="8">
        <f>IF(OUT!C174="", "", OUT!C174)</f>
        <v>773</v>
      </c>
      <c r="B20" s="19">
        <f>IF(OUT!A174="", "", OUT!A174)</f>
        <v>75098</v>
      </c>
      <c r="C20" s="8" t="str">
        <f>IF(OUT!D174="", "", OUT!D174)</f>
        <v>URCO</v>
      </c>
      <c r="D20" s="26"/>
      <c r="E20" s="8" t="str">
        <f>IF(OUT!E174="", "", OUT!E174)</f>
        <v>100/BDL</v>
      </c>
      <c r="F20" s="23" t="str">
        <f>IF(OUT!AE174="NEW", "✷", "")</f>
        <v/>
      </c>
      <c r="G20" t="str">
        <f>IF(OUT!B174="", "", OUT!B174)</f>
        <v>DIPLADENIA  (MANDEVILLA) MADINIA PINK   (RIO)</v>
      </c>
      <c r="H20" s="20">
        <f>IF(AND($K$3=1,$K$4="N"),P20,IF(AND($K$3=2,$K$4="N"),R20,IF(AND($K$3=3,$K$4="N"),T20,IF(AND($K$3=4,$K$4="N"),V20,IF(AND($K$3=5,$K$4="N"),X20,IF(AND($K$3=1,$K$4="Y"),Z20,IF(AND($K$3=2,$K$4="Y"),AB20,IF(AND($K$3=3,$K$4="Y"),AD20,IF(AND($K$3=4,$K$4="Y"),AF20,IF(AND($K$3=5,$K$4="Y"),AH20,"FALSE"))))))))))</f>
        <v>0.75600000000000001</v>
      </c>
      <c r="I20" s="21">
        <f>IF(AND($K$3=1,$K$4="N"),Q20,IF(AND($K$3=2,$K$4="N"),S20,IF(AND($K$3=3,$K$4="N"),U20,IF(AND($K$3=4,$K$4="N"),W20,IF(AND($K$3=5,$K$4="N"),Y20,IF(AND($K$3=1,$K$4="Y"),AA20,IF(AND($K$3=2,$K$4="Y"),AC20,IF(AND($K$3=3,$K$4="Y"),AE20,IF(AND($K$3=4,$K$4="Y"),AG20,IF(AND($K$3=5,$K$4="Y"),AI20,"FALSE"))))))))))</f>
        <v>75.599999999999994</v>
      </c>
      <c r="J20" s="35" t="str">
        <f>IF(OUT!F174="", "", OUT!F174)</f>
        <v>UNROOTED CUTTINGS</v>
      </c>
      <c r="K20" s="8">
        <f>IF(OUT!P174="", "", OUT!P174)</f>
        <v>100</v>
      </c>
      <c r="L20" s="8" t="str">
        <f>IF(OUT!AE174="", "", OUT!AE174)</f>
        <v/>
      </c>
      <c r="M20" s="8" t="str">
        <f>IF(OUT!AG174="", "", OUT!AG174)</f>
        <v>PAT</v>
      </c>
      <c r="N20" s="8" t="str">
        <f>IF(OUT!AQ174="", "", OUT!AQ174)</f>
        <v/>
      </c>
      <c r="O20" s="8" t="str">
        <f>IF(OUT!BM174="", "", OUT!BM174)</f>
        <v>T6</v>
      </c>
      <c r="P20" s="9">
        <f>IF(OUT!N174="", "", OUT!N174)</f>
        <v>0.75600000000000001</v>
      </c>
      <c r="Q20" s="10">
        <f>IF(OUT!O174="", "", OUT!O174)</f>
        <v>75.599999999999994</v>
      </c>
      <c r="R20" s="9">
        <f>IF(PPG!H174="", "", PPG!H174)</f>
        <v>0.46899999999999997</v>
      </c>
      <c r="S20" s="10">
        <f>IF(PPG!I174="", "", PPG!I174)</f>
        <v>46.9</v>
      </c>
      <c r="T20" s="9">
        <f>IF(PPG!J174="", "", PPG!J174)</f>
        <v>0.42099999999999999</v>
      </c>
      <c r="U20" s="10">
        <f>IF(PPG!K174="", "", PPG!K174)</f>
        <v>42.1</v>
      </c>
      <c r="V20" s="9">
        <f>IF(PPG!L174="", "", PPG!L174)</f>
        <v>0.39200000000000002</v>
      </c>
      <c r="W20" s="10">
        <f>IF(PPG!M174="", "", PPG!M174)</f>
        <v>39.200000000000003</v>
      </c>
      <c r="X20" s="9">
        <f>IF(PPG!N174="", "", PPG!N174)</f>
        <v>0.374</v>
      </c>
      <c r="Y20" s="10">
        <f>IF(PPG!O174="", "", PPG!O174)</f>
        <v>37.4</v>
      </c>
      <c r="Z20" s="9">
        <f>IF(PPG!Q174="", "", PPG!Q174)</f>
        <v>0.48899999999999999</v>
      </c>
      <c r="AA20" s="10">
        <f>IF(PPG!R174="", "", PPG!R174)</f>
        <v>48.9</v>
      </c>
      <c r="AB20" s="9">
        <f>IF(PPG!S174="", "", PPG!S174)</f>
        <v>0.46899999999999997</v>
      </c>
      <c r="AC20" s="10">
        <f>IF(PPG!T174="", "", PPG!T174)</f>
        <v>46.9</v>
      </c>
      <c r="AD20" s="9">
        <f>IF(PPG!U174="", "", PPG!U174)</f>
        <v>0.42099999999999999</v>
      </c>
      <c r="AE20" s="10">
        <f>IF(PPG!V174="", "", PPG!V174)</f>
        <v>42.1</v>
      </c>
      <c r="AF20" s="9">
        <f>IF(PPG!W174="", "", PPG!W174)</f>
        <v>0.39200000000000002</v>
      </c>
      <c r="AG20" s="10">
        <f>IF(PPG!X174="", "", PPG!X174)</f>
        <v>39.200000000000003</v>
      </c>
      <c r="AH20" s="9">
        <f>IF(PPG!Y174="", "", PPG!Y174)</f>
        <v>0.374</v>
      </c>
      <c r="AI20" s="10">
        <f>IF(PPG!Z174="", "", PPG!Z174)</f>
        <v>37.4</v>
      </c>
      <c r="AJ20" s="31" t="str">
        <f>IF(D20&lt;&gt;"",D20*I20, "0.00")</f>
        <v>0.00</v>
      </c>
      <c r="AK20" s="8" t="str">
        <f>IF(D20&lt;&gt;"",D20, "0")</f>
        <v>0</v>
      </c>
      <c r="AL20" s="8" t="str">
        <f>IF(D20&lt;&gt;"",D20*K20, "0")</f>
        <v>0</v>
      </c>
    </row>
    <row r="21" spans="1:38">
      <c r="A21" s="8">
        <f>IF(OUT!C177="", "", OUT!C177)</f>
        <v>773</v>
      </c>
      <c r="B21" s="19">
        <f>IF(OUT!A177="", "", OUT!A177)</f>
        <v>75100</v>
      </c>
      <c r="C21" s="8" t="str">
        <f>IF(OUT!D177="", "", OUT!D177)</f>
        <v>CAL</v>
      </c>
      <c r="D21" s="26"/>
      <c r="E21" s="8" t="str">
        <f>IF(OUT!E177="", "", OUT!E177)</f>
        <v>100/BDL</v>
      </c>
      <c r="F21" s="23" t="str">
        <f>IF(OUT!AE177="NEW", "✷", "")</f>
        <v/>
      </c>
      <c r="G21" t="str">
        <f>IF(OUT!B177="", "", OUT!B177)</f>
        <v>DIPLADENIA  (MANDEVILLA) MADINIA WHITE   (RIO)</v>
      </c>
      <c r="H21" s="20">
        <f>IF(AND($K$3=1,$K$4="N"),P21,IF(AND($K$3=2,$K$4="N"),R21,IF(AND($K$3=3,$K$4="N"),T21,IF(AND($K$3=4,$K$4="N"),V21,IF(AND($K$3=5,$K$4="N"),X21,IF(AND($K$3=1,$K$4="Y"),Z21,IF(AND($K$3=2,$K$4="Y"),AB21,IF(AND($K$3=3,$K$4="Y"),AD21,IF(AND($K$3=4,$K$4="Y"),AF21,IF(AND($K$3=5,$K$4="Y"),AH21,"FALSE"))))))))))</f>
        <v>0.879</v>
      </c>
      <c r="I21" s="21">
        <f>IF(AND($K$3=1,$K$4="N"),Q21,IF(AND($K$3=2,$K$4="N"),S21,IF(AND($K$3=3,$K$4="N"),U21,IF(AND($K$3=4,$K$4="N"),W21,IF(AND($K$3=5,$K$4="N"),Y21,IF(AND($K$3=1,$K$4="Y"),AA21,IF(AND($K$3=2,$K$4="Y"),AC21,IF(AND($K$3=3,$K$4="Y"),AE21,IF(AND($K$3=4,$K$4="Y"),AG21,IF(AND($K$3=5,$K$4="Y"),AI21,"FALSE"))))))))))</f>
        <v>87.9</v>
      </c>
      <c r="J21" s="35" t="str">
        <f>IF(OUT!F177="", "", OUT!F177)</f>
        <v>CALLUSED URC</v>
      </c>
      <c r="K21" s="8">
        <f>IF(OUT!P177="", "", OUT!P177)</f>
        <v>100</v>
      </c>
      <c r="L21" s="8" t="str">
        <f>IF(OUT!AE177="", "", OUT!AE177)</f>
        <v/>
      </c>
      <c r="M21" s="8" t="str">
        <f>IF(OUT!AG177="", "", OUT!AG177)</f>
        <v>PAT</v>
      </c>
      <c r="N21" s="8" t="str">
        <f>IF(OUT!AQ177="", "", OUT!AQ177)</f>
        <v/>
      </c>
      <c r="O21" s="8" t="str">
        <f>IF(OUT!BM177="", "", OUT!BM177)</f>
        <v>T6</v>
      </c>
      <c r="P21" s="9">
        <f>IF(OUT!N177="", "", OUT!N177)</f>
        <v>0.879</v>
      </c>
      <c r="Q21" s="10">
        <f>IF(OUT!O177="", "", OUT!O177)</f>
        <v>87.9</v>
      </c>
      <c r="R21" s="9">
        <f>IF(PPG!H177="", "", PPG!H177)</f>
        <v>0.59499999999999997</v>
      </c>
      <c r="S21" s="10">
        <f>IF(PPG!I177="", "", PPG!I177)</f>
        <v>59.5</v>
      </c>
      <c r="T21" s="9">
        <f>IF(PPG!J177="", "", PPG!J177)</f>
        <v>0.53100000000000003</v>
      </c>
      <c r="U21" s="10">
        <f>IF(PPG!K177="", "", PPG!K177)</f>
        <v>53.1</v>
      </c>
      <c r="V21" s="9">
        <f>IF(PPG!L177="", "", PPG!L177)</f>
        <v>0.49399999999999999</v>
      </c>
      <c r="W21" s="10">
        <f>IF(PPG!M177="", "", PPG!M177)</f>
        <v>49.4</v>
      </c>
      <c r="X21" s="9">
        <f>IF(PPG!N177="", "", PPG!N177)</f>
        <v>0.47</v>
      </c>
      <c r="Y21" s="10">
        <f>IF(PPG!O177="", "", PPG!O177)</f>
        <v>47</v>
      </c>
      <c r="Z21" s="9">
        <f>IF(PPG!Q177="", "", PPG!Q177)</f>
        <v>0.62</v>
      </c>
      <c r="AA21" s="10">
        <f>IF(PPG!R177="", "", PPG!R177)</f>
        <v>62</v>
      </c>
      <c r="AB21" s="9">
        <f>IF(PPG!S177="", "", PPG!S177)</f>
        <v>0.59499999999999997</v>
      </c>
      <c r="AC21" s="10">
        <f>IF(PPG!T177="", "", PPG!T177)</f>
        <v>59.5</v>
      </c>
      <c r="AD21" s="9">
        <f>IF(PPG!U177="", "", PPG!U177)</f>
        <v>0.53100000000000003</v>
      </c>
      <c r="AE21" s="10">
        <f>IF(PPG!V177="", "", PPG!V177)</f>
        <v>53.1</v>
      </c>
      <c r="AF21" s="9">
        <f>IF(PPG!W177="", "", PPG!W177)</f>
        <v>0.49399999999999999</v>
      </c>
      <c r="AG21" s="10">
        <f>IF(PPG!X177="", "", PPG!X177)</f>
        <v>49.4</v>
      </c>
      <c r="AH21" s="9">
        <f>IF(PPG!Y177="", "", PPG!Y177)</f>
        <v>0.47</v>
      </c>
      <c r="AI21" s="10">
        <f>IF(PPG!Z177="", "", PPG!Z177)</f>
        <v>47</v>
      </c>
      <c r="AJ21" s="31" t="str">
        <f>IF(D21&lt;&gt;"",D21*I21, "0.00")</f>
        <v>0.00</v>
      </c>
      <c r="AK21" s="8" t="str">
        <f>IF(D21&lt;&gt;"",D21, "0")</f>
        <v>0</v>
      </c>
      <c r="AL21" s="8" t="str">
        <f>IF(D21&lt;&gt;"",D21*K21, "0")</f>
        <v>0</v>
      </c>
    </row>
    <row r="22" spans="1:38">
      <c r="A22" s="8">
        <f>IF(OUT!C178="", "", OUT!C178)</f>
        <v>773</v>
      </c>
      <c r="B22" s="19">
        <f>IF(OUT!A178="", "", OUT!A178)</f>
        <v>75100</v>
      </c>
      <c r="C22" s="8" t="str">
        <f>IF(OUT!D178="", "", OUT!D178)</f>
        <v>URCO</v>
      </c>
      <c r="D22" s="26"/>
      <c r="E22" s="8" t="str">
        <f>IF(OUT!E178="", "", OUT!E178)</f>
        <v>100/BDL</v>
      </c>
      <c r="F22" s="23" t="str">
        <f>IF(OUT!AE178="NEW", "✷", "")</f>
        <v/>
      </c>
      <c r="G22" t="str">
        <f>IF(OUT!B178="", "", OUT!B178)</f>
        <v>DIPLADENIA  (MANDEVILLA) MADINIA WHITE   (RIO)</v>
      </c>
      <c r="H22" s="20">
        <f>IF(AND($K$3=1,$K$4="N"),P22,IF(AND($K$3=2,$K$4="N"),R22,IF(AND($K$3=3,$K$4="N"),T22,IF(AND($K$3=4,$K$4="N"),V22,IF(AND($K$3=5,$K$4="N"),X22,IF(AND($K$3=1,$K$4="Y"),Z22,IF(AND($K$3=2,$K$4="Y"),AB22,IF(AND($K$3=3,$K$4="Y"),AD22,IF(AND($K$3=4,$K$4="Y"),AF22,IF(AND($K$3=5,$K$4="Y"),AH22,"FALSE"))))))))))</f>
        <v>0.75600000000000001</v>
      </c>
      <c r="I22" s="21">
        <f>IF(AND($K$3=1,$K$4="N"),Q22,IF(AND($K$3=2,$K$4="N"),S22,IF(AND($K$3=3,$K$4="N"),U22,IF(AND($K$3=4,$K$4="N"),W22,IF(AND($K$3=5,$K$4="N"),Y22,IF(AND($K$3=1,$K$4="Y"),AA22,IF(AND($K$3=2,$K$4="Y"),AC22,IF(AND($K$3=3,$K$4="Y"),AE22,IF(AND($K$3=4,$K$4="Y"),AG22,IF(AND($K$3=5,$K$4="Y"),AI22,"FALSE"))))))))))</f>
        <v>75.599999999999994</v>
      </c>
      <c r="J22" s="35" t="str">
        <f>IF(OUT!F178="", "", OUT!F178)</f>
        <v>UNROOTED CUTTINGS</v>
      </c>
      <c r="K22" s="8">
        <f>IF(OUT!P178="", "", OUT!P178)</f>
        <v>100</v>
      </c>
      <c r="L22" s="8" t="str">
        <f>IF(OUT!AE178="", "", OUT!AE178)</f>
        <v/>
      </c>
      <c r="M22" s="8" t="str">
        <f>IF(OUT!AG178="", "", OUT!AG178)</f>
        <v>PAT</v>
      </c>
      <c r="N22" s="8" t="str">
        <f>IF(OUT!AQ178="", "", OUT!AQ178)</f>
        <v/>
      </c>
      <c r="O22" s="8" t="str">
        <f>IF(OUT!BM178="", "", OUT!BM178)</f>
        <v>T6</v>
      </c>
      <c r="P22" s="9">
        <f>IF(OUT!N178="", "", OUT!N178)</f>
        <v>0.75600000000000001</v>
      </c>
      <c r="Q22" s="10">
        <f>IF(OUT!O178="", "", OUT!O178)</f>
        <v>75.599999999999994</v>
      </c>
      <c r="R22" s="9">
        <f>IF(PPG!H178="", "", PPG!H178)</f>
        <v>0.46899999999999997</v>
      </c>
      <c r="S22" s="10">
        <f>IF(PPG!I178="", "", PPG!I178)</f>
        <v>46.9</v>
      </c>
      <c r="T22" s="9">
        <f>IF(PPG!J178="", "", PPG!J178)</f>
        <v>0.42099999999999999</v>
      </c>
      <c r="U22" s="10">
        <f>IF(PPG!K178="", "", PPG!K178)</f>
        <v>42.1</v>
      </c>
      <c r="V22" s="9">
        <f>IF(PPG!L178="", "", PPG!L178)</f>
        <v>0.39200000000000002</v>
      </c>
      <c r="W22" s="10">
        <f>IF(PPG!M178="", "", PPG!M178)</f>
        <v>39.200000000000003</v>
      </c>
      <c r="X22" s="9">
        <f>IF(PPG!N178="", "", PPG!N178)</f>
        <v>0.374</v>
      </c>
      <c r="Y22" s="10">
        <f>IF(PPG!O178="", "", PPG!O178)</f>
        <v>37.4</v>
      </c>
      <c r="Z22" s="9">
        <f>IF(PPG!Q178="", "", PPG!Q178)</f>
        <v>0.48899999999999999</v>
      </c>
      <c r="AA22" s="10">
        <f>IF(PPG!R178="", "", PPG!R178)</f>
        <v>48.9</v>
      </c>
      <c r="AB22" s="9">
        <f>IF(PPG!S178="", "", PPG!S178)</f>
        <v>0.46899999999999997</v>
      </c>
      <c r="AC22" s="10">
        <f>IF(PPG!T178="", "", PPG!T178)</f>
        <v>46.9</v>
      </c>
      <c r="AD22" s="9">
        <f>IF(PPG!U178="", "", PPG!U178)</f>
        <v>0.42099999999999999</v>
      </c>
      <c r="AE22" s="10">
        <f>IF(PPG!V178="", "", PPG!V178)</f>
        <v>42.1</v>
      </c>
      <c r="AF22" s="9">
        <f>IF(PPG!W178="", "", PPG!W178)</f>
        <v>0.39200000000000002</v>
      </c>
      <c r="AG22" s="10">
        <f>IF(PPG!X178="", "", PPG!X178)</f>
        <v>39.200000000000003</v>
      </c>
      <c r="AH22" s="9">
        <f>IF(PPG!Y178="", "", PPG!Y178)</f>
        <v>0.374</v>
      </c>
      <c r="AI22" s="10">
        <f>IF(PPG!Z178="", "", PPG!Z178)</f>
        <v>37.4</v>
      </c>
      <c r="AJ22" s="31" t="str">
        <f>IF(D22&lt;&gt;"",D22*I22, "0.00")</f>
        <v>0.00</v>
      </c>
      <c r="AK22" s="8" t="str">
        <f>IF(D22&lt;&gt;"",D22, "0")</f>
        <v>0</v>
      </c>
      <c r="AL22" s="8" t="str">
        <f>IF(D22&lt;&gt;"",D22*K22, "0")</f>
        <v>0</v>
      </c>
    </row>
    <row r="23" spans="1:38">
      <c r="A23" s="8">
        <f>IF(OUT!C307="", "", OUT!C307)</f>
        <v>773</v>
      </c>
      <c r="B23" s="19">
        <f>IF(OUT!A307="", "", OUT!A307)</f>
        <v>96874</v>
      </c>
      <c r="C23" s="8" t="str">
        <f>IF(OUT!D307="", "", OUT!D307)</f>
        <v>CAL</v>
      </c>
      <c r="D23" s="26"/>
      <c r="E23" s="8" t="str">
        <f>IF(OUT!E307="", "", OUT!E307)</f>
        <v>100/BDL</v>
      </c>
      <c r="F23" s="23" t="str">
        <f>IF(OUT!AE307="NEW", "✷", "")</f>
        <v>✷</v>
      </c>
      <c r="G23" t="str">
        <f>IF(OUT!B307="", "", OUT!B307)</f>
        <v>GERANIUM   INTERSPECIFIC CALDERA LAVENDER GLOW</v>
      </c>
      <c r="H23" s="20">
        <f>IF(AND($K$3=1,$K$4="N"),P23,IF(AND($K$3=2,$K$4="N"),R23,IF(AND($K$3=3,$K$4="N"),T23,IF(AND($K$3=4,$K$4="N"),V23,IF(AND($K$3=5,$K$4="N"),X23,IF(AND($K$3=1,$K$4="Y"),Z23,IF(AND($K$3=2,$K$4="Y"),AB23,IF(AND($K$3=3,$K$4="Y"),AD23,IF(AND($K$3=4,$K$4="Y"),AF23,IF(AND($K$3=5,$K$4="Y"),AH23,"FALSE"))))))))))</f>
        <v>0.68799999999999994</v>
      </c>
      <c r="I23" s="21">
        <f>IF(AND($K$3=1,$K$4="N"),Q23,IF(AND($K$3=2,$K$4="N"),S23,IF(AND($K$3=3,$K$4="N"),U23,IF(AND($K$3=4,$K$4="N"),W23,IF(AND($K$3=5,$K$4="N"),Y23,IF(AND($K$3=1,$K$4="Y"),AA23,IF(AND($K$3=2,$K$4="Y"),AC23,IF(AND($K$3=3,$K$4="Y"),AE23,IF(AND($K$3=4,$K$4="Y"),AG23,IF(AND($K$3=5,$K$4="Y"),AI23,"FALSE"))))))))))</f>
        <v>68.8</v>
      </c>
      <c r="J23" s="35" t="str">
        <f>IF(OUT!F307="", "", OUT!F307)</f>
        <v>CALLUSED URC</v>
      </c>
      <c r="K23" s="8">
        <f>IF(OUT!P307="", "", OUT!P307)</f>
        <v>100</v>
      </c>
      <c r="L23" s="8" t="str">
        <f>IF(OUT!AE307="", "", OUT!AE307)</f>
        <v>NEW</v>
      </c>
      <c r="M23" s="8" t="str">
        <f>IF(OUT!AG307="", "", OUT!AG307)</f>
        <v>PAT</v>
      </c>
      <c r="N23" s="8" t="str">
        <f>IF(OUT!AQ307="", "", OUT!AQ307)</f>
        <v/>
      </c>
      <c r="O23" s="8" t="str">
        <f>IF(OUT!BM307="", "", OUT!BM307)</f>
        <v>T6</v>
      </c>
      <c r="P23" s="9">
        <f>IF(OUT!N307="", "", OUT!N307)</f>
        <v>0.68799999999999994</v>
      </c>
      <c r="Q23" s="10">
        <f>IF(OUT!O307="", "", OUT!O307)</f>
        <v>68.8</v>
      </c>
      <c r="R23" s="9">
        <f>IF(PPG!H307="", "", PPG!H307)</f>
        <v>0.32300000000000001</v>
      </c>
      <c r="S23" s="10">
        <f>IF(PPG!I307="", "", PPG!I307)</f>
        <v>32.299999999999997</v>
      </c>
      <c r="T23" s="9">
        <f>IF(PPG!J307="", "", PPG!J307)</f>
        <v>0.29199999999999998</v>
      </c>
      <c r="U23" s="10">
        <f>IF(PPG!K307="", "", PPG!K307)</f>
        <v>29.2</v>
      </c>
      <c r="V23" s="9">
        <f>IF(PPG!L307="", "", PPG!L307)</f>
        <v>0.27300000000000002</v>
      </c>
      <c r="W23" s="10">
        <f>IF(PPG!M307="", "", PPG!M307)</f>
        <v>27.3</v>
      </c>
      <c r="X23" s="9">
        <f>IF(PPG!N307="", "", PPG!N307)</f>
        <v>0.26100000000000001</v>
      </c>
      <c r="Y23" s="10">
        <f>IF(PPG!O307="", "", PPG!O307)</f>
        <v>26.1</v>
      </c>
      <c r="Z23" s="9">
        <f>IF(PPG!Q307="", "", PPG!Q307)</f>
        <v>0.33500000000000002</v>
      </c>
      <c r="AA23" s="10">
        <f>IF(PPG!R307="", "", PPG!R307)</f>
        <v>33.5</v>
      </c>
      <c r="AB23" s="9">
        <f>IF(PPG!S307="", "", PPG!S307)</f>
        <v>0.32300000000000001</v>
      </c>
      <c r="AC23" s="10">
        <f>IF(PPG!T307="", "", PPG!T307)</f>
        <v>32.299999999999997</v>
      </c>
      <c r="AD23" s="9">
        <f>IF(PPG!U307="", "", PPG!U307)</f>
        <v>0.29199999999999998</v>
      </c>
      <c r="AE23" s="10">
        <f>IF(PPG!V307="", "", PPG!V307)</f>
        <v>29.2</v>
      </c>
      <c r="AF23" s="9">
        <f>IF(PPG!W307="", "", PPG!W307)</f>
        <v>0.27300000000000002</v>
      </c>
      <c r="AG23" s="10">
        <f>IF(PPG!X307="", "", PPG!X307)</f>
        <v>27.3</v>
      </c>
      <c r="AH23" s="9">
        <f>IF(PPG!Y307="", "", PPG!Y307)</f>
        <v>0.26100000000000001</v>
      </c>
      <c r="AI23" s="10">
        <f>IF(PPG!Z307="", "", PPG!Z307)</f>
        <v>26.1</v>
      </c>
      <c r="AJ23" s="31" t="str">
        <f>IF(D23&lt;&gt;"",D23*I23, "0.00")</f>
        <v>0.00</v>
      </c>
      <c r="AK23" s="8" t="str">
        <f>IF(D23&lt;&gt;"",D23, "0")</f>
        <v>0</v>
      </c>
      <c r="AL23" s="8" t="str">
        <f>IF(D23&lt;&gt;"",D23*K23, "0")</f>
        <v>0</v>
      </c>
    </row>
    <row r="24" spans="1:38">
      <c r="A24" s="8">
        <f>IF(OUT!C308="", "", OUT!C308)</f>
        <v>773</v>
      </c>
      <c r="B24" s="19">
        <f>IF(OUT!A308="", "", OUT!A308)</f>
        <v>96874</v>
      </c>
      <c r="C24" s="8" t="str">
        <f>IF(OUT!D308="", "", OUT!D308)</f>
        <v>URCO</v>
      </c>
      <c r="D24" s="26"/>
      <c r="E24" s="8" t="str">
        <f>IF(OUT!E308="", "", OUT!E308)</f>
        <v>100/BDL</v>
      </c>
      <c r="F24" s="23" t="str">
        <f>IF(OUT!AE308="NEW", "✷", "")</f>
        <v>✷</v>
      </c>
      <c r="G24" t="str">
        <f>IF(OUT!B308="", "", OUT!B308)</f>
        <v>GERANIUM   INTERSPECIFIC CALDERA LAVENDER GLOW</v>
      </c>
      <c r="H24" s="20">
        <f>IF(AND($K$3=1,$K$4="N"),P24,IF(AND($K$3=2,$K$4="N"),R24,IF(AND($K$3=3,$K$4="N"),T24,IF(AND($K$3=4,$K$4="N"),V24,IF(AND($K$3=5,$K$4="N"),X24,IF(AND($K$3=1,$K$4="Y"),Z24,IF(AND($K$3=2,$K$4="Y"),AB24,IF(AND($K$3=3,$K$4="Y"),AD24,IF(AND($K$3=4,$K$4="Y"),AF24,IF(AND($K$3=5,$K$4="Y"),AH24,"FALSE"))))))))))</f>
        <v>0.54500000000000004</v>
      </c>
      <c r="I24" s="21">
        <f>IF(AND($K$3=1,$K$4="N"),Q24,IF(AND($K$3=2,$K$4="N"),S24,IF(AND($K$3=3,$K$4="N"),U24,IF(AND($K$3=4,$K$4="N"),W24,IF(AND($K$3=5,$K$4="N"),Y24,IF(AND($K$3=1,$K$4="Y"),AA24,IF(AND($K$3=2,$K$4="Y"),AC24,IF(AND($K$3=3,$K$4="Y"),AE24,IF(AND($K$3=4,$K$4="Y"),AG24,IF(AND($K$3=5,$K$4="Y"),AI24,"FALSE"))))))))))</f>
        <v>54.5</v>
      </c>
      <c r="J24" s="35" t="str">
        <f>IF(OUT!F308="", "", OUT!F308)</f>
        <v>UNROOTED CUTTINGS</v>
      </c>
      <c r="K24" s="8">
        <f>IF(OUT!P308="", "", OUT!P308)</f>
        <v>100</v>
      </c>
      <c r="L24" s="8" t="str">
        <f>IF(OUT!AE308="", "", OUT!AE308)</f>
        <v>NEW</v>
      </c>
      <c r="M24" s="8" t="str">
        <f>IF(OUT!AG308="", "", OUT!AG308)</f>
        <v>PAT</v>
      </c>
      <c r="N24" s="8" t="str">
        <f>IF(OUT!AQ308="", "", OUT!AQ308)</f>
        <v/>
      </c>
      <c r="O24" s="8" t="str">
        <f>IF(OUT!BM308="", "", OUT!BM308)</f>
        <v>T6</v>
      </c>
      <c r="P24" s="9">
        <f>IF(OUT!N308="", "", OUT!N308)</f>
        <v>0.54500000000000004</v>
      </c>
      <c r="Q24" s="10">
        <f>IF(OUT!O308="", "", OUT!O308)</f>
        <v>54.5</v>
      </c>
      <c r="R24" s="9">
        <f>IF(PPG!H308="", "", PPG!H308)</f>
        <v>0.32300000000000001</v>
      </c>
      <c r="S24" s="10">
        <f>IF(PPG!I308="", "", PPG!I308)</f>
        <v>32.299999999999997</v>
      </c>
      <c r="T24" s="9">
        <f>IF(PPG!J308="", "", PPG!J308)</f>
        <v>0.29199999999999998</v>
      </c>
      <c r="U24" s="10">
        <f>IF(PPG!K308="", "", PPG!K308)</f>
        <v>29.2</v>
      </c>
      <c r="V24" s="9">
        <f>IF(PPG!L308="", "", PPG!L308)</f>
        <v>0.27300000000000002</v>
      </c>
      <c r="W24" s="10">
        <f>IF(PPG!M308="", "", PPG!M308)</f>
        <v>27.3</v>
      </c>
      <c r="X24" s="9">
        <f>IF(PPG!N308="", "", PPG!N308)</f>
        <v>0.26100000000000001</v>
      </c>
      <c r="Y24" s="10">
        <f>IF(PPG!O308="", "", PPG!O308)</f>
        <v>26.1</v>
      </c>
      <c r="Z24" s="9">
        <f>IF(PPG!Q308="", "", PPG!Q308)</f>
        <v>0.33500000000000002</v>
      </c>
      <c r="AA24" s="10">
        <f>IF(PPG!R308="", "", PPG!R308)</f>
        <v>33.5</v>
      </c>
      <c r="AB24" s="9">
        <f>IF(PPG!S308="", "", PPG!S308)</f>
        <v>0.32300000000000001</v>
      </c>
      <c r="AC24" s="10">
        <f>IF(PPG!T308="", "", PPG!T308)</f>
        <v>32.299999999999997</v>
      </c>
      <c r="AD24" s="9">
        <f>IF(PPG!U308="", "", PPG!U308)</f>
        <v>0.29199999999999998</v>
      </c>
      <c r="AE24" s="10">
        <f>IF(PPG!V308="", "", PPG!V308)</f>
        <v>29.2</v>
      </c>
      <c r="AF24" s="9">
        <f>IF(PPG!W308="", "", PPG!W308)</f>
        <v>0.27300000000000002</v>
      </c>
      <c r="AG24" s="10">
        <f>IF(PPG!X308="", "", PPG!X308)</f>
        <v>27.3</v>
      </c>
      <c r="AH24" s="9">
        <f>IF(PPG!Y308="", "", PPG!Y308)</f>
        <v>0.26100000000000001</v>
      </c>
      <c r="AI24" s="10">
        <f>IF(PPG!Z308="", "", PPG!Z308)</f>
        <v>26.1</v>
      </c>
      <c r="AJ24" s="31" t="str">
        <f>IF(D24&lt;&gt;"",D24*I24, "0.00")</f>
        <v>0.00</v>
      </c>
      <c r="AK24" s="8" t="str">
        <f>IF(D24&lt;&gt;"",D24, "0")</f>
        <v>0</v>
      </c>
      <c r="AL24" s="8" t="str">
        <f>IF(D24&lt;&gt;"",D24*K24, "0")</f>
        <v>0</v>
      </c>
    </row>
    <row r="25" spans="1:38">
      <c r="A25" s="8">
        <f>IF(OUT!C242="", "", OUT!C242)</f>
        <v>773</v>
      </c>
      <c r="B25" s="19">
        <f>IF(OUT!A242="", "", OUT!A242)</f>
        <v>91773</v>
      </c>
      <c r="C25" s="8" t="str">
        <f>IF(OUT!D242="", "", OUT!D242)</f>
        <v>CAL</v>
      </c>
      <c r="D25" s="26"/>
      <c r="E25" s="8" t="str">
        <f>IF(OUT!E242="", "", OUT!E242)</f>
        <v>100/BDL</v>
      </c>
      <c r="F25" s="23" t="str">
        <f>IF(OUT!AE242="NEW", "✷", "")</f>
        <v/>
      </c>
      <c r="G25" t="str">
        <f>IF(OUT!B242="", "", OUT!B242)</f>
        <v>GERANIUM   INTERSPECIFIC CALDERA PINK</v>
      </c>
      <c r="H25" s="20">
        <f>IF(AND($K$3=1,$K$4="N"),P25,IF(AND($K$3=2,$K$4="N"),R25,IF(AND($K$3=3,$K$4="N"),T25,IF(AND($K$3=4,$K$4="N"),V25,IF(AND($K$3=5,$K$4="N"),X25,IF(AND($K$3=1,$K$4="Y"),Z25,IF(AND($K$3=2,$K$4="Y"),AB25,IF(AND($K$3=3,$K$4="Y"),AD25,IF(AND($K$3=4,$K$4="Y"),AF25,IF(AND($K$3=5,$K$4="Y"),AH25,"FALSE"))))))))))</f>
        <v>0.68799999999999994</v>
      </c>
      <c r="I25" s="21">
        <f>IF(AND($K$3=1,$K$4="N"),Q25,IF(AND($K$3=2,$K$4="N"),S25,IF(AND($K$3=3,$K$4="N"),U25,IF(AND($K$3=4,$K$4="N"),W25,IF(AND($K$3=5,$K$4="N"),Y25,IF(AND($K$3=1,$K$4="Y"),AA25,IF(AND($K$3=2,$K$4="Y"),AC25,IF(AND($K$3=3,$K$4="Y"),AE25,IF(AND($K$3=4,$K$4="Y"),AG25,IF(AND($K$3=5,$K$4="Y"),AI25,"FALSE"))))))))))</f>
        <v>68.8</v>
      </c>
      <c r="J25" s="35" t="str">
        <f>IF(OUT!F242="", "", OUT!F242)</f>
        <v>CALLUSED URC</v>
      </c>
      <c r="K25" s="8">
        <f>IF(OUT!P242="", "", OUT!P242)</f>
        <v>100</v>
      </c>
      <c r="L25" s="8" t="str">
        <f>IF(OUT!AE242="", "", OUT!AE242)</f>
        <v/>
      </c>
      <c r="M25" s="8" t="str">
        <f>IF(OUT!AG242="", "", OUT!AG242)</f>
        <v>PAT</v>
      </c>
      <c r="N25" s="8" t="str">
        <f>IF(OUT!AQ242="", "", OUT!AQ242)</f>
        <v/>
      </c>
      <c r="O25" s="8" t="str">
        <f>IF(OUT!BM242="", "", OUT!BM242)</f>
        <v>T6</v>
      </c>
      <c r="P25" s="9">
        <f>IF(OUT!N242="", "", OUT!N242)</f>
        <v>0.68799999999999994</v>
      </c>
      <c r="Q25" s="10">
        <f>IF(OUT!O242="", "", OUT!O242)</f>
        <v>68.8</v>
      </c>
      <c r="R25" s="9">
        <f>IF(PPG!H242="", "", PPG!H242)</f>
        <v>0.46899999999999997</v>
      </c>
      <c r="S25" s="10">
        <f>IF(PPG!I242="", "", PPG!I242)</f>
        <v>46.9</v>
      </c>
      <c r="T25" s="9">
        <f>IF(PPG!J242="", "", PPG!J242)</f>
        <v>0.42099999999999999</v>
      </c>
      <c r="U25" s="10">
        <f>IF(PPG!K242="", "", PPG!K242)</f>
        <v>42.1</v>
      </c>
      <c r="V25" s="9">
        <f>IF(PPG!L242="", "", PPG!L242)</f>
        <v>0.39200000000000002</v>
      </c>
      <c r="W25" s="10">
        <f>IF(PPG!M242="", "", PPG!M242)</f>
        <v>39.200000000000003</v>
      </c>
      <c r="X25" s="9">
        <f>IF(PPG!N242="", "", PPG!N242)</f>
        <v>0.374</v>
      </c>
      <c r="Y25" s="10">
        <f>IF(PPG!O242="", "", PPG!O242)</f>
        <v>37.4</v>
      </c>
      <c r="Z25" s="9">
        <f>IF(PPG!Q242="", "", PPG!Q242)</f>
        <v>0.48899999999999999</v>
      </c>
      <c r="AA25" s="10">
        <f>IF(PPG!R242="", "", PPG!R242)</f>
        <v>48.9</v>
      </c>
      <c r="AB25" s="9">
        <f>IF(PPG!S242="", "", PPG!S242)</f>
        <v>0.46899999999999997</v>
      </c>
      <c r="AC25" s="10">
        <f>IF(PPG!T242="", "", PPG!T242)</f>
        <v>46.9</v>
      </c>
      <c r="AD25" s="9">
        <f>IF(PPG!U242="", "", PPG!U242)</f>
        <v>0.42099999999999999</v>
      </c>
      <c r="AE25" s="10">
        <f>IF(PPG!V242="", "", PPG!V242)</f>
        <v>42.1</v>
      </c>
      <c r="AF25" s="9">
        <f>IF(PPG!W242="", "", PPG!W242)</f>
        <v>0.39200000000000002</v>
      </c>
      <c r="AG25" s="10">
        <f>IF(PPG!X242="", "", PPG!X242)</f>
        <v>39.200000000000003</v>
      </c>
      <c r="AH25" s="9">
        <f>IF(PPG!Y242="", "", PPG!Y242)</f>
        <v>0.374</v>
      </c>
      <c r="AI25" s="10">
        <f>IF(PPG!Z242="", "", PPG!Z242)</f>
        <v>37.4</v>
      </c>
      <c r="AJ25" s="31" t="str">
        <f>IF(D25&lt;&gt;"",D25*I25, "0.00")</f>
        <v>0.00</v>
      </c>
      <c r="AK25" s="8" t="str">
        <f>IF(D25&lt;&gt;"",D25, "0")</f>
        <v>0</v>
      </c>
      <c r="AL25" s="8" t="str">
        <f>IF(D25&lt;&gt;"",D25*K25, "0")</f>
        <v>0</v>
      </c>
    </row>
    <row r="26" spans="1:38">
      <c r="A26" s="8">
        <f>IF(OUT!C243="", "", OUT!C243)</f>
        <v>773</v>
      </c>
      <c r="B26" s="19">
        <f>IF(OUT!A243="", "", OUT!A243)</f>
        <v>91773</v>
      </c>
      <c r="C26" s="8" t="str">
        <f>IF(OUT!D243="", "", OUT!D243)</f>
        <v>URCO</v>
      </c>
      <c r="D26" s="26"/>
      <c r="E26" s="8" t="str">
        <f>IF(OUT!E243="", "", OUT!E243)</f>
        <v>100/BDL</v>
      </c>
      <c r="F26" s="23" t="str">
        <f>IF(OUT!AE243="NEW", "✷", "")</f>
        <v/>
      </c>
      <c r="G26" t="str">
        <f>IF(OUT!B243="", "", OUT!B243)</f>
        <v>GERANIUM   INTERSPECIFIC CALDERA PINK</v>
      </c>
      <c r="H26" s="20">
        <f>IF(AND($K$3=1,$K$4="N"),P26,IF(AND($K$3=2,$K$4="N"),R26,IF(AND($K$3=3,$K$4="N"),T26,IF(AND($K$3=4,$K$4="N"),V26,IF(AND($K$3=5,$K$4="N"),X26,IF(AND($K$3=1,$K$4="Y"),Z26,IF(AND($K$3=2,$K$4="Y"),AB26,IF(AND($K$3=3,$K$4="Y"),AD26,IF(AND($K$3=4,$K$4="Y"),AF26,IF(AND($K$3=5,$K$4="Y"),AH26,"FALSE"))))))))))</f>
        <v>0.54500000000000004</v>
      </c>
      <c r="I26" s="21">
        <f>IF(AND($K$3=1,$K$4="N"),Q26,IF(AND($K$3=2,$K$4="N"),S26,IF(AND($K$3=3,$K$4="N"),U26,IF(AND($K$3=4,$K$4="N"),W26,IF(AND($K$3=5,$K$4="N"),Y26,IF(AND($K$3=1,$K$4="Y"),AA26,IF(AND($K$3=2,$K$4="Y"),AC26,IF(AND($K$3=3,$K$4="Y"),AE26,IF(AND($K$3=4,$K$4="Y"),AG26,IF(AND($K$3=5,$K$4="Y"),AI26,"FALSE"))))))))))</f>
        <v>54.5</v>
      </c>
      <c r="J26" s="35" t="str">
        <f>IF(OUT!F243="", "", OUT!F243)</f>
        <v>UNROOTED CUTTINGS</v>
      </c>
      <c r="K26" s="8">
        <f>IF(OUT!P243="", "", OUT!P243)</f>
        <v>100</v>
      </c>
      <c r="L26" s="8" t="str">
        <f>IF(OUT!AE243="", "", OUT!AE243)</f>
        <v/>
      </c>
      <c r="M26" s="8" t="str">
        <f>IF(OUT!AG243="", "", OUT!AG243)</f>
        <v>PAT</v>
      </c>
      <c r="N26" s="8" t="str">
        <f>IF(OUT!AQ243="", "", OUT!AQ243)</f>
        <v/>
      </c>
      <c r="O26" s="8" t="str">
        <f>IF(OUT!BM243="", "", OUT!BM243)</f>
        <v>T6</v>
      </c>
      <c r="P26" s="9">
        <f>IF(OUT!N243="", "", OUT!N243)</f>
        <v>0.54500000000000004</v>
      </c>
      <c r="Q26" s="10">
        <f>IF(OUT!O243="", "", OUT!O243)</f>
        <v>54.5</v>
      </c>
      <c r="R26" s="9">
        <f>IF(PPG!H243="", "", PPG!H243)</f>
        <v>0.59499999999999997</v>
      </c>
      <c r="S26" s="10">
        <f>IF(PPG!I243="", "", PPG!I243)</f>
        <v>59.5</v>
      </c>
      <c r="T26" s="9">
        <f>IF(PPG!J243="", "", PPG!J243)</f>
        <v>0.53100000000000003</v>
      </c>
      <c r="U26" s="10">
        <f>IF(PPG!K243="", "", PPG!K243)</f>
        <v>53.1</v>
      </c>
      <c r="V26" s="9">
        <f>IF(PPG!L243="", "", PPG!L243)</f>
        <v>0.49399999999999999</v>
      </c>
      <c r="W26" s="10">
        <f>IF(PPG!M243="", "", PPG!M243)</f>
        <v>49.4</v>
      </c>
      <c r="X26" s="9">
        <f>IF(PPG!N243="", "", PPG!N243)</f>
        <v>0.47</v>
      </c>
      <c r="Y26" s="10">
        <f>IF(PPG!O243="", "", PPG!O243)</f>
        <v>47</v>
      </c>
      <c r="Z26" s="9">
        <f>IF(PPG!Q243="", "", PPG!Q243)</f>
        <v>0.62</v>
      </c>
      <c r="AA26" s="10">
        <f>IF(PPG!R243="", "", PPG!R243)</f>
        <v>62</v>
      </c>
      <c r="AB26" s="9">
        <f>IF(PPG!S243="", "", PPG!S243)</f>
        <v>0.59499999999999997</v>
      </c>
      <c r="AC26" s="10">
        <f>IF(PPG!T243="", "", PPG!T243)</f>
        <v>59.5</v>
      </c>
      <c r="AD26" s="9">
        <f>IF(PPG!U243="", "", PPG!U243)</f>
        <v>0.53100000000000003</v>
      </c>
      <c r="AE26" s="10">
        <f>IF(PPG!V243="", "", PPG!V243)</f>
        <v>53.1</v>
      </c>
      <c r="AF26" s="9">
        <f>IF(PPG!W243="", "", PPG!W243)</f>
        <v>0.49399999999999999</v>
      </c>
      <c r="AG26" s="10">
        <f>IF(PPG!X243="", "", PPG!X243)</f>
        <v>49.4</v>
      </c>
      <c r="AH26" s="9">
        <f>IF(PPG!Y243="", "", PPG!Y243)</f>
        <v>0.47</v>
      </c>
      <c r="AI26" s="10">
        <f>IF(PPG!Z243="", "", PPG!Z243)</f>
        <v>47</v>
      </c>
      <c r="AJ26" s="31" t="str">
        <f>IF(D26&lt;&gt;"",D26*I26, "0.00")</f>
        <v>0.00</v>
      </c>
      <c r="AK26" s="8" t="str">
        <f>IF(D26&lt;&gt;"",D26, "0")</f>
        <v>0</v>
      </c>
      <c r="AL26" s="8" t="str">
        <f>IF(D26&lt;&gt;"",D26*K26, "0")</f>
        <v>0</v>
      </c>
    </row>
    <row r="27" spans="1:38">
      <c r="A27" s="8">
        <f>IF(OUT!C244="", "", OUT!C244)</f>
        <v>773</v>
      </c>
      <c r="B27" s="19">
        <f>IF(OUT!A244="", "", OUT!A244)</f>
        <v>91774</v>
      </c>
      <c r="C27" s="8" t="str">
        <f>IF(OUT!D244="", "", OUT!D244)</f>
        <v>CAL</v>
      </c>
      <c r="D27" s="26"/>
      <c r="E27" s="8" t="str">
        <f>IF(OUT!E244="", "", OUT!E244)</f>
        <v>100/BDL</v>
      </c>
      <c r="F27" s="23" t="str">
        <f>IF(OUT!AE244="NEW", "✷", "")</f>
        <v/>
      </c>
      <c r="G27" t="str">
        <f>IF(OUT!B244="", "", OUT!B244)</f>
        <v>GERANIUM   INTERSPECIFIC CALDERA RED</v>
      </c>
      <c r="H27" s="20">
        <f>IF(AND($K$3=1,$K$4="N"),P27,IF(AND($K$3=2,$K$4="N"),R27,IF(AND($K$3=3,$K$4="N"),T27,IF(AND($K$3=4,$K$4="N"),V27,IF(AND($K$3=5,$K$4="N"),X27,IF(AND($K$3=1,$K$4="Y"),Z27,IF(AND($K$3=2,$K$4="Y"),AB27,IF(AND($K$3=3,$K$4="Y"),AD27,IF(AND($K$3=4,$K$4="Y"),AF27,IF(AND($K$3=5,$K$4="Y"),AH27,"FALSE"))))))))))</f>
        <v>0.68799999999999994</v>
      </c>
      <c r="I27" s="21">
        <f>IF(AND($K$3=1,$K$4="N"),Q27,IF(AND($K$3=2,$K$4="N"),S27,IF(AND($K$3=3,$K$4="N"),U27,IF(AND($K$3=4,$K$4="N"),W27,IF(AND($K$3=5,$K$4="N"),Y27,IF(AND($K$3=1,$K$4="Y"),AA27,IF(AND($K$3=2,$K$4="Y"),AC27,IF(AND($K$3=3,$K$4="Y"),AE27,IF(AND($K$3=4,$K$4="Y"),AG27,IF(AND($K$3=5,$K$4="Y"),AI27,"FALSE"))))))))))</f>
        <v>68.8</v>
      </c>
      <c r="J27" s="35" t="str">
        <f>IF(OUT!F244="", "", OUT!F244)</f>
        <v>CALLUSED URC</v>
      </c>
      <c r="K27" s="8">
        <f>IF(OUT!P244="", "", OUT!P244)</f>
        <v>100</v>
      </c>
      <c r="L27" s="8" t="str">
        <f>IF(OUT!AE244="", "", OUT!AE244)</f>
        <v/>
      </c>
      <c r="M27" s="8" t="str">
        <f>IF(OUT!AG244="", "", OUT!AG244)</f>
        <v>PAT</v>
      </c>
      <c r="N27" s="8" t="str">
        <f>IF(OUT!AQ244="", "", OUT!AQ244)</f>
        <v/>
      </c>
      <c r="O27" s="8" t="str">
        <f>IF(OUT!BM244="", "", OUT!BM244)</f>
        <v>T6</v>
      </c>
      <c r="P27" s="9">
        <f>IF(OUT!N244="", "", OUT!N244)</f>
        <v>0.68799999999999994</v>
      </c>
      <c r="Q27" s="10">
        <f>IF(OUT!O244="", "", OUT!O244)</f>
        <v>68.8</v>
      </c>
      <c r="R27" s="9">
        <f>IF(PPG!H244="", "", PPG!H244)</f>
        <v>0.46899999999999997</v>
      </c>
      <c r="S27" s="10">
        <f>IF(PPG!I244="", "", PPG!I244)</f>
        <v>46.9</v>
      </c>
      <c r="T27" s="9">
        <f>IF(PPG!J244="", "", PPG!J244)</f>
        <v>0.42099999999999999</v>
      </c>
      <c r="U27" s="10">
        <f>IF(PPG!K244="", "", PPG!K244)</f>
        <v>42.1</v>
      </c>
      <c r="V27" s="9">
        <f>IF(PPG!L244="", "", PPG!L244)</f>
        <v>0.39200000000000002</v>
      </c>
      <c r="W27" s="10">
        <f>IF(PPG!M244="", "", PPG!M244)</f>
        <v>39.200000000000003</v>
      </c>
      <c r="X27" s="9">
        <f>IF(PPG!N244="", "", PPG!N244)</f>
        <v>0.374</v>
      </c>
      <c r="Y27" s="10">
        <f>IF(PPG!O244="", "", PPG!O244)</f>
        <v>37.4</v>
      </c>
      <c r="Z27" s="9">
        <f>IF(PPG!Q244="", "", PPG!Q244)</f>
        <v>0.48899999999999999</v>
      </c>
      <c r="AA27" s="10">
        <f>IF(PPG!R244="", "", PPG!R244)</f>
        <v>48.9</v>
      </c>
      <c r="AB27" s="9">
        <f>IF(PPG!S244="", "", PPG!S244)</f>
        <v>0.46899999999999997</v>
      </c>
      <c r="AC27" s="10">
        <f>IF(PPG!T244="", "", PPG!T244)</f>
        <v>46.9</v>
      </c>
      <c r="AD27" s="9">
        <f>IF(PPG!U244="", "", PPG!U244)</f>
        <v>0.42099999999999999</v>
      </c>
      <c r="AE27" s="10">
        <f>IF(PPG!V244="", "", PPG!V244)</f>
        <v>42.1</v>
      </c>
      <c r="AF27" s="9">
        <f>IF(PPG!W244="", "", PPG!W244)</f>
        <v>0.39200000000000002</v>
      </c>
      <c r="AG27" s="10">
        <f>IF(PPG!X244="", "", PPG!X244)</f>
        <v>39.200000000000003</v>
      </c>
      <c r="AH27" s="9">
        <f>IF(PPG!Y244="", "", PPG!Y244)</f>
        <v>0.374</v>
      </c>
      <c r="AI27" s="10">
        <f>IF(PPG!Z244="", "", PPG!Z244)</f>
        <v>37.4</v>
      </c>
      <c r="AJ27" s="31" t="str">
        <f>IF(D27&lt;&gt;"",D27*I27, "0.00")</f>
        <v>0.00</v>
      </c>
      <c r="AK27" s="8" t="str">
        <f>IF(D27&lt;&gt;"",D27, "0")</f>
        <v>0</v>
      </c>
      <c r="AL27" s="8" t="str">
        <f>IF(D27&lt;&gt;"",D27*K27, "0")</f>
        <v>0</v>
      </c>
    </row>
    <row r="28" spans="1:38">
      <c r="A28" s="8">
        <f>IF(OUT!C245="", "", OUT!C245)</f>
        <v>773</v>
      </c>
      <c r="B28" s="19">
        <f>IF(OUT!A245="", "", OUT!A245)</f>
        <v>91774</v>
      </c>
      <c r="C28" s="8" t="str">
        <f>IF(OUT!D245="", "", OUT!D245)</f>
        <v>URCO</v>
      </c>
      <c r="D28" s="26"/>
      <c r="E28" s="8" t="str">
        <f>IF(OUT!E245="", "", OUT!E245)</f>
        <v>100/BDL</v>
      </c>
      <c r="F28" s="23" t="str">
        <f>IF(OUT!AE245="NEW", "✷", "")</f>
        <v/>
      </c>
      <c r="G28" t="str">
        <f>IF(OUT!B245="", "", OUT!B245)</f>
        <v>GERANIUM   INTERSPECIFIC CALDERA RED</v>
      </c>
      <c r="H28" s="20">
        <f>IF(AND($K$3=1,$K$4="N"),P28,IF(AND($K$3=2,$K$4="N"),R28,IF(AND($K$3=3,$K$4="N"),T28,IF(AND($K$3=4,$K$4="N"),V28,IF(AND($K$3=5,$K$4="N"),X28,IF(AND($K$3=1,$K$4="Y"),Z28,IF(AND($K$3=2,$K$4="Y"),AB28,IF(AND($K$3=3,$K$4="Y"),AD28,IF(AND($K$3=4,$K$4="Y"),AF28,IF(AND($K$3=5,$K$4="Y"),AH28,"FALSE"))))))))))</f>
        <v>0.54500000000000004</v>
      </c>
      <c r="I28" s="21">
        <f>IF(AND($K$3=1,$K$4="N"),Q28,IF(AND($K$3=2,$K$4="N"),S28,IF(AND($K$3=3,$K$4="N"),U28,IF(AND($K$3=4,$K$4="N"),W28,IF(AND($K$3=5,$K$4="N"),Y28,IF(AND($K$3=1,$K$4="Y"),AA28,IF(AND($K$3=2,$K$4="Y"),AC28,IF(AND($K$3=3,$K$4="Y"),AE28,IF(AND($K$3=4,$K$4="Y"),AG28,IF(AND($K$3=5,$K$4="Y"),AI28,"FALSE"))))))))))</f>
        <v>54.5</v>
      </c>
      <c r="J28" s="35" t="str">
        <f>IF(OUT!F245="", "", OUT!F245)</f>
        <v>UNROOTED CUTTINGS</v>
      </c>
      <c r="K28" s="8">
        <f>IF(OUT!P245="", "", OUT!P245)</f>
        <v>100</v>
      </c>
      <c r="L28" s="8" t="str">
        <f>IF(OUT!AE245="", "", OUT!AE245)</f>
        <v/>
      </c>
      <c r="M28" s="8" t="str">
        <f>IF(OUT!AG245="", "", OUT!AG245)</f>
        <v>PAT</v>
      </c>
      <c r="N28" s="8" t="str">
        <f>IF(OUT!AQ245="", "", OUT!AQ245)</f>
        <v/>
      </c>
      <c r="O28" s="8" t="str">
        <f>IF(OUT!BM245="", "", OUT!BM245)</f>
        <v>T6</v>
      </c>
      <c r="P28" s="9">
        <f>IF(OUT!N245="", "", OUT!N245)</f>
        <v>0.54500000000000004</v>
      </c>
      <c r="Q28" s="10">
        <f>IF(OUT!O245="", "", OUT!O245)</f>
        <v>54.5</v>
      </c>
      <c r="R28" s="9">
        <f>IF(PPG!H245="", "", PPG!H245)</f>
        <v>0.59499999999999997</v>
      </c>
      <c r="S28" s="10">
        <f>IF(PPG!I245="", "", PPG!I245)</f>
        <v>59.5</v>
      </c>
      <c r="T28" s="9">
        <f>IF(PPG!J245="", "", PPG!J245)</f>
        <v>0.53100000000000003</v>
      </c>
      <c r="U28" s="10">
        <f>IF(PPG!K245="", "", PPG!K245)</f>
        <v>53.1</v>
      </c>
      <c r="V28" s="9">
        <f>IF(PPG!L245="", "", PPG!L245)</f>
        <v>0.49399999999999999</v>
      </c>
      <c r="W28" s="10">
        <f>IF(PPG!M245="", "", PPG!M245)</f>
        <v>49.4</v>
      </c>
      <c r="X28" s="9">
        <f>IF(PPG!N245="", "", PPG!N245)</f>
        <v>0.47</v>
      </c>
      <c r="Y28" s="10">
        <f>IF(PPG!O245="", "", PPG!O245)</f>
        <v>47</v>
      </c>
      <c r="Z28" s="9">
        <f>IF(PPG!Q245="", "", PPG!Q245)</f>
        <v>0.62</v>
      </c>
      <c r="AA28" s="10">
        <f>IF(PPG!R245="", "", PPG!R245)</f>
        <v>62</v>
      </c>
      <c r="AB28" s="9">
        <f>IF(PPG!S245="", "", PPG!S245)</f>
        <v>0.59499999999999997</v>
      </c>
      <c r="AC28" s="10">
        <f>IF(PPG!T245="", "", PPG!T245)</f>
        <v>59.5</v>
      </c>
      <c r="AD28" s="9">
        <f>IF(PPG!U245="", "", PPG!U245)</f>
        <v>0.53100000000000003</v>
      </c>
      <c r="AE28" s="10">
        <f>IF(PPG!V245="", "", PPG!V245)</f>
        <v>53.1</v>
      </c>
      <c r="AF28" s="9">
        <f>IF(PPG!W245="", "", PPG!W245)</f>
        <v>0.49399999999999999</v>
      </c>
      <c r="AG28" s="10">
        <f>IF(PPG!X245="", "", PPG!X245)</f>
        <v>49.4</v>
      </c>
      <c r="AH28" s="9">
        <f>IF(PPG!Y245="", "", PPG!Y245)</f>
        <v>0.47</v>
      </c>
      <c r="AI28" s="10">
        <f>IF(PPG!Z245="", "", PPG!Z245)</f>
        <v>47</v>
      </c>
      <c r="AJ28" s="31" t="str">
        <f>IF(D28&lt;&gt;"",D28*I28, "0.00")</f>
        <v>0.00</v>
      </c>
      <c r="AK28" s="8" t="str">
        <f>IF(D28&lt;&gt;"",D28, "0")</f>
        <v>0</v>
      </c>
      <c r="AL28" s="8" t="str">
        <f>IF(D28&lt;&gt;"",D28*K28, "0")</f>
        <v>0</v>
      </c>
    </row>
    <row r="29" spans="1:38">
      <c r="A29" s="8">
        <f>IF(OUT!C246="", "", OUT!C246)</f>
        <v>773</v>
      </c>
      <c r="B29" s="19">
        <f>IF(OUT!A246="", "", OUT!A246)</f>
        <v>91775</v>
      </c>
      <c r="C29" s="8" t="str">
        <f>IF(OUT!D246="", "", OUT!D246)</f>
        <v>CAL</v>
      </c>
      <c r="D29" s="26"/>
      <c r="E29" s="8" t="str">
        <f>IF(OUT!E246="", "", OUT!E246)</f>
        <v>100/BDL</v>
      </c>
      <c r="F29" s="23" t="str">
        <f>IF(OUT!AE246="NEW", "✷", "")</f>
        <v/>
      </c>
      <c r="G29" t="str">
        <f>IF(OUT!B246="", "", OUT!B246)</f>
        <v>GERANIUM   INTERSPECIFIC CALDERA SALMON</v>
      </c>
      <c r="H29" s="20">
        <f>IF(AND($K$3=1,$K$4="N"),P29,IF(AND($K$3=2,$K$4="N"),R29,IF(AND($K$3=3,$K$4="N"),T29,IF(AND($K$3=4,$K$4="N"),V29,IF(AND($K$3=5,$K$4="N"),X29,IF(AND($K$3=1,$K$4="Y"),Z29,IF(AND($K$3=2,$K$4="Y"),AB29,IF(AND($K$3=3,$K$4="Y"),AD29,IF(AND($K$3=4,$K$4="Y"),AF29,IF(AND($K$3=5,$K$4="Y"),AH29,"FALSE"))))))))))</f>
        <v>0.68799999999999994</v>
      </c>
      <c r="I29" s="21">
        <f>IF(AND($K$3=1,$K$4="N"),Q29,IF(AND($K$3=2,$K$4="N"),S29,IF(AND($K$3=3,$K$4="N"),U29,IF(AND($K$3=4,$K$4="N"),W29,IF(AND($K$3=5,$K$4="N"),Y29,IF(AND($K$3=1,$K$4="Y"),AA29,IF(AND($K$3=2,$K$4="Y"),AC29,IF(AND($K$3=3,$K$4="Y"),AE29,IF(AND($K$3=4,$K$4="Y"),AG29,IF(AND($K$3=5,$K$4="Y"),AI29,"FALSE"))))))))))</f>
        <v>68.8</v>
      </c>
      <c r="J29" s="35" t="str">
        <f>IF(OUT!F246="", "", OUT!F246)</f>
        <v>CALLUSED URC</v>
      </c>
      <c r="K29" s="8">
        <f>IF(OUT!P246="", "", OUT!P246)</f>
        <v>100</v>
      </c>
      <c r="L29" s="8" t="str">
        <f>IF(OUT!AE246="", "", OUT!AE246)</f>
        <v/>
      </c>
      <c r="M29" s="8" t="str">
        <f>IF(OUT!AG246="", "", OUT!AG246)</f>
        <v>PAT</v>
      </c>
      <c r="N29" s="8" t="str">
        <f>IF(OUT!AQ246="", "", OUT!AQ246)</f>
        <v/>
      </c>
      <c r="O29" s="8" t="str">
        <f>IF(OUT!BM246="", "", OUT!BM246)</f>
        <v>T6</v>
      </c>
      <c r="P29" s="9">
        <f>IF(OUT!N246="", "", OUT!N246)</f>
        <v>0.68799999999999994</v>
      </c>
      <c r="Q29" s="10">
        <f>IF(OUT!O246="", "", OUT!O246)</f>
        <v>68.8</v>
      </c>
      <c r="R29" s="9">
        <f>IF(PPG!H246="", "", PPG!H246)</f>
        <v>0.46899999999999997</v>
      </c>
      <c r="S29" s="10">
        <f>IF(PPG!I246="", "", PPG!I246)</f>
        <v>46.9</v>
      </c>
      <c r="T29" s="9">
        <f>IF(PPG!J246="", "", PPG!J246)</f>
        <v>0.42099999999999999</v>
      </c>
      <c r="U29" s="10">
        <f>IF(PPG!K246="", "", PPG!K246)</f>
        <v>42.1</v>
      </c>
      <c r="V29" s="9">
        <f>IF(PPG!L246="", "", PPG!L246)</f>
        <v>0.39200000000000002</v>
      </c>
      <c r="W29" s="10">
        <f>IF(PPG!M246="", "", PPG!M246)</f>
        <v>39.200000000000003</v>
      </c>
      <c r="X29" s="9">
        <f>IF(PPG!N246="", "", PPG!N246)</f>
        <v>0.374</v>
      </c>
      <c r="Y29" s="10">
        <f>IF(PPG!O246="", "", PPG!O246)</f>
        <v>37.4</v>
      </c>
      <c r="Z29" s="9">
        <f>IF(PPG!Q246="", "", PPG!Q246)</f>
        <v>0.48899999999999999</v>
      </c>
      <c r="AA29" s="10">
        <f>IF(PPG!R246="", "", PPG!R246)</f>
        <v>48.9</v>
      </c>
      <c r="AB29" s="9">
        <f>IF(PPG!S246="", "", PPG!S246)</f>
        <v>0.46899999999999997</v>
      </c>
      <c r="AC29" s="10">
        <f>IF(PPG!T246="", "", PPG!T246)</f>
        <v>46.9</v>
      </c>
      <c r="AD29" s="9">
        <f>IF(PPG!U246="", "", PPG!U246)</f>
        <v>0.42099999999999999</v>
      </c>
      <c r="AE29" s="10">
        <f>IF(PPG!V246="", "", PPG!V246)</f>
        <v>42.1</v>
      </c>
      <c r="AF29" s="9">
        <f>IF(PPG!W246="", "", PPG!W246)</f>
        <v>0.39200000000000002</v>
      </c>
      <c r="AG29" s="10">
        <f>IF(PPG!X246="", "", PPG!X246)</f>
        <v>39.200000000000003</v>
      </c>
      <c r="AH29" s="9">
        <f>IF(PPG!Y246="", "", PPG!Y246)</f>
        <v>0.374</v>
      </c>
      <c r="AI29" s="10">
        <f>IF(PPG!Z246="", "", PPG!Z246)</f>
        <v>37.4</v>
      </c>
      <c r="AJ29" s="31" t="str">
        <f>IF(D29&lt;&gt;"",D29*I29, "0.00")</f>
        <v>0.00</v>
      </c>
      <c r="AK29" s="8" t="str">
        <f>IF(D29&lt;&gt;"",D29, "0")</f>
        <v>0</v>
      </c>
      <c r="AL29" s="8" t="str">
        <f>IF(D29&lt;&gt;"",D29*K29, "0")</f>
        <v>0</v>
      </c>
    </row>
    <row r="30" spans="1:38">
      <c r="A30" s="8">
        <f>IF(OUT!C247="", "", OUT!C247)</f>
        <v>773</v>
      </c>
      <c r="B30" s="19">
        <f>IF(OUT!A247="", "", OUT!A247)</f>
        <v>91775</v>
      </c>
      <c r="C30" s="8" t="str">
        <f>IF(OUT!D247="", "", OUT!D247)</f>
        <v>URCO</v>
      </c>
      <c r="D30" s="26"/>
      <c r="E30" s="8" t="str">
        <f>IF(OUT!E247="", "", OUT!E247)</f>
        <v>100/BDL</v>
      </c>
      <c r="F30" s="23" t="str">
        <f>IF(OUT!AE247="NEW", "✷", "")</f>
        <v/>
      </c>
      <c r="G30" t="str">
        <f>IF(OUT!B247="", "", OUT!B247)</f>
        <v>GERANIUM   INTERSPECIFIC CALDERA SALMON</v>
      </c>
      <c r="H30" s="20">
        <f>IF(AND($K$3=1,$K$4="N"),P30,IF(AND($K$3=2,$K$4="N"),R30,IF(AND($K$3=3,$K$4="N"),T30,IF(AND($K$3=4,$K$4="N"),V30,IF(AND($K$3=5,$K$4="N"),X30,IF(AND($K$3=1,$K$4="Y"),Z30,IF(AND($K$3=2,$K$4="Y"),AB30,IF(AND($K$3=3,$K$4="Y"),AD30,IF(AND($K$3=4,$K$4="Y"),AF30,IF(AND($K$3=5,$K$4="Y"),AH30,"FALSE"))))))))))</f>
        <v>0.54500000000000004</v>
      </c>
      <c r="I30" s="21">
        <f>IF(AND($K$3=1,$K$4="N"),Q30,IF(AND($K$3=2,$K$4="N"),S30,IF(AND($K$3=3,$K$4="N"),U30,IF(AND($K$3=4,$K$4="N"),W30,IF(AND($K$3=5,$K$4="N"),Y30,IF(AND($K$3=1,$K$4="Y"),AA30,IF(AND($K$3=2,$K$4="Y"),AC30,IF(AND($K$3=3,$K$4="Y"),AE30,IF(AND($K$3=4,$K$4="Y"),AG30,IF(AND($K$3=5,$K$4="Y"),AI30,"FALSE"))))))))))</f>
        <v>54.5</v>
      </c>
      <c r="J30" s="35" t="str">
        <f>IF(OUT!F247="", "", OUT!F247)</f>
        <v>UNROOTED CUTTINGS</v>
      </c>
      <c r="K30" s="8">
        <f>IF(OUT!P247="", "", OUT!P247)</f>
        <v>100</v>
      </c>
      <c r="L30" s="8" t="str">
        <f>IF(OUT!AE247="", "", OUT!AE247)</f>
        <v/>
      </c>
      <c r="M30" s="8" t="str">
        <f>IF(OUT!AG247="", "", OUT!AG247)</f>
        <v>PAT</v>
      </c>
      <c r="N30" s="8" t="str">
        <f>IF(OUT!AQ247="", "", OUT!AQ247)</f>
        <v/>
      </c>
      <c r="O30" s="8" t="str">
        <f>IF(OUT!BM247="", "", OUT!BM247)</f>
        <v>T6</v>
      </c>
      <c r="P30" s="9">
        <f>IF(OUT!N247="", "", OUT!N247)</f>
        <v>0.54500000000000004</v>
      </c>
      <c r="Q30" s="10">
        <f>IF(OUT!O247="", "", OUT!O247)</f>
        <v>54.5</v>
      </c>
      <c r="R30" s="9">
        <f>IF(PPG!H247="", "", PPG!H247)</f>
        <v>0.59499999999999997</v>
      </c>
      <c r="S30" s="10">
        <f>IF(PPG!I247="", "", PPG!I247)</f>
        <v>59.5</v>
      </c>
      <c r="T30" s="9">
        <f>IF(PPG!J247="", "", PPG!J247)</f>
        <v>0.53100000000000003</v>
      </c>
      <c r="U30" s="10">
        <f>IF(PPG!K247="", "", PPG!K247)</f>
        <v>53.1</v>
      </c>
      <c r="V30" s="9">
        <f>IF(PPG!L247="", "", PPG!L247)</f>
        <v>0.49399999999999999</v>
      </c>
      <c r="W30" s="10">
        <f>IF(PPG!M247="", "", PPG!M247)</f>
        <v>49.4</v>
      </c>
      <c r="X30" s="9">
        <f>IF(PPG!N247="", "", PPG!N247)</f>
        <v>0.47</v>
      </c>
      <c r="Y30" s="10">
        <f>IF(PPG!O247="", "", PPG!O247)</f>
        <v>47</v>
      </c>
      <c r="Z30" s="9">
        <f>IF(PPG!Q247="", "", PPG!Q247)</f>
        <v>0.62</v>
      </c>
      <c r="AA30" s="10">
        <f>IF(PPG!R247="", "", PPG!R247)</f>
        <v>62</v>
      </c>
      <c r="AB30" s="9">
        <f>IF(PPG!S247="", "", PPG!S247)</f>
        <v>0.59499999999999997</v>
      </c>
      <c r="AC30" s="10">
        <f>IF(PPG!T247="", "", PPG!T247)</f>
        <v>59.5</v>
      </c>
      <c r="AD30" s="9">
        <f>IF(PPG!U247="", "", PPG!U247)</f>
        <v>0.53100000000000003</v>
      </c>
      <c r="AE30" s="10">
        <f>IF(PPG!V247="", "", PPG!V247)</f>
        <v>53.1</v>
      </c>
      <c r="AF30" s="9">
        <f>IF(PPG!W247="", "", PPG!W247)</f>
        <v>0.49399999999999999</v>
      </c>
      <c r="AG30" s="10">
        <f>IF(PPG!X247="", "", PPG!X247)</f>
        <v>49.4</v>
      </c>
      <c r="AH30" s="9">
        <f>IF(PPG!Y247="", "", PPG!Y247)</f>
        <v>0.47</v>
      </c>
      <c r="AI30" s="10">
        <f>IF(PPG!Z247="", "", PPG!Z247)</f>
        <v>47</v>
      </c>
      <c r="AJ30" s="31" t="str">
        <f>IF(D30&lt;&gt;"",D30*I30, "0.00")</f>
        <v>0.00</v>
      </c>
      <c r="AK30" s="8" t="str">
        <f>IF(D30&lt;&gt;"",D30, "0")</f>
        <v>0</v>
      </c>
      <c r="AL30" s="8" t="str">
        <f>IF(D30&lt;&gt;"",D30*K30, "0")</f>
        <v>0</v>
      </c>
    </row>
    <row r="31" spans="1:38">
      <c r="A31" s="8">
        <f>IF(OUT!C121="", "", OUT!C121)</f>
        <v>773</v>
      </c>
      <c r="B31" s="19">
        <f>IF(OUT!A121="", "", OUT!A121)</f>
        <v>65757</v>
      </c>
      <c r="C31" s="8" t="str">
        <f>IF(OUT!D121="", "", OUT!D121)</f>
        <v>CAL</v>
      </c>
      <c r="D31" s="26"/>
      <c r="E31" s="8" t="str">
        <f>IF(OUT!E121="", "", OUT!E121)</f>
        <v>100/BDL</v>
      </c>
      <c r="F31" s="23" t="str">
        <f>IF(OUT!AE121="NEW", "✷", "")</f>
        <v/>
      </c>
      <c r="G31" t="str">
        <f>IF(OUT!B121="", "", OUT!B121)</f>
        <v>GERANIUM   INTERSPECIFIC CALIENTE CORAL SALMON</v>
      </c>
      <c r="H31" s="20">
        <f>IF(AND($K$3=1,$K$4="N"),P31,IF(AND($K$3=2,$K$4="N"),R31,IF(AND($K$3=3,$K$4="N"),T31,IF(AND($K$3=4,$K$4="N"),V31,IF(AND($K$3=5,$K$4="N"),X31,IF(AND($K$3=1,$K$4="Y"),Z31,IF(AND($K$3=2,$K$4="Y"),AB31,IF(AND($K$3=3,$K$4="Y"),AD31,IF(AND($K$3=4,$K$4="Y"),AF31,IF(AND($K$3=5,$K$4="Y"),AH31,"FALSE"))))))))))</f>
        <v>0.68799999999999994</v>
      </c>
      <c r="I31" s="21">
        <f>IF(AND($K$3=1,$K$4="N"),Q31,IF(AND($K$3=2,$K$4="N"),S31,IF(AND($K$3=3,$K$4="N"),U31,IF(AND($K$3=4,$K$4="N"),W31,IF(AND($K$3=5,$K$4="N"),Y31,IF(AND($K$3=1,$K$4="Y"),AA31,IF(AND($K$3=2,$K$4="Y"),AC31,IF(AND($K$3=3,$K$4="Y"),AE31,IF(AND($K$3=4,$K$4="Y"),AG31,IF(AND($K$3=5,$K$4="Y"),AI31,"FALSE"))))))))))</f>
        <v>68.8</v>
      </c>
      <c r="J31" s="35" t="str">
        <f>IF(OUT!F121="", "", OUT!F121)</f>
        <v>CALLUSED URC</v>
      </c>
      <c r="K31" s="8">
        <f>IF(OUT!P121="", "", OUT!P121)</f>
        <v>100</v>
      </c>
      <c r="L31" s="8" t="str">
        <f>IF(OUT!AE121="", "", OUT!AE121)</f>
        <v/>
      </c>
      <c r="M31" s="8" t="str">
        <f>IF(OUT!AG121="", "", OUT!AG121)</f>
        <v>PAT</v>
      </c>
      <c r="N31" s="8" t="str">
        <f>IF(OUT!AQ121="", "", OUT!AQ121)</f>
        <v/>
      </c>
      <c r="O31" s="8" t="str">
        <f>IF(OUT!BM121="", "", OUT!BM121)</f>
        <v>T6</v>
      </c>
      <c r="P31" s="9">
        <f>IF(OUT!N121="", "", OUT!N121)</f>
        <v>0.68799999999999994</v>
      </c>
      <c r="Q31" s="10">
        <f>IF(OUT!O121="", "", OUT!O121)</f>
        <v>68.8</v>
      </c>
      <c r="R31" s="9">
        <f>IF(PPG!H121="", "", PPG!H121)</f>
        <v>0.626</v>
      </c>
      <c r="S31" s="10">
        <f>IF(PPG!I121="", "", PPG!I121)</f>
        <v>62.6</v>
      </c>
      <c r="T31" s="9">
        <f>IF(PPG!J121="", "", PPG!J121)</f>
        <v>0.55800000000000005</v>
      </c>
      <c r="U31" s="10">
        <f>IF(PPG!K121="", "", PPG!K121)</f>
        <v>55.8</v>
      </c>
      <c r="V31" s="9">
        <f>IF(PPG!L121="", "", PPG!L121)</f>
        <v>0.51900000000000002</v>
      </c>
      <c r="W31" s="10">
        <f>IF(PPG!M121="", "", PPG!M121)</f>
        <v>51.9</v>
      </c>
      <c r="X31" s="9">
        <f>IF(PPG!N121="", "", PPG!N121)</f>
        <v>0.49299999999999999</v>
      </c>
      <c r="Y31" s="10">
        <f>IF(PPG!O121="", "", PPG!O121)</f>
        <v>49.3</v>
      </c>
      <c r="Z31" s="9">
        <f>IF(PPG!Q121="", "", PPG!Q121)</f>
        <v>0.65300000000000002</v>
      </c>
      <c r="AA31" s="10">
        <f>IF(PPG!R121="", "", PPG!R121)</f>
        <v>65.3</v>
      </c>
      <c r="AB31" s="9">
        <f>IF(PPG!S121="", "", PPG!S121)</f>
        <v>0.626</v>
      </c>
      <c r="AC31" s="10">
        <f>IF(PPG!T121="", "", PPG!T121)</f>
        <v>62.6</v>
      </c>
      <c r="AD31" s="9">
        <f>IF(PPG!U121="", "", PPG!U121)</f>
        <v>0.55800000000000005</v>
      </c>
      <c r="AE31" s="10">
        <f>IF(PPG!V121="", "", PPG!V121)</f>
        <v>55.8</v>
      </c>
      <c r="AF31" s="9">
        <f>IF(PPG!W121="", "", PPG!W121)</f>
        <v>0.51900000000000002</v>
      </c>
      <c r="AG31" s="10">
        <f>IF(PPG!X121="", "", PPG!X121)</f>
        <v>51.9</v>
      </c>
      <c r="AH31" s="9">
        <f>IF(PPG!Y121="", "", PPG!Y121)</f>
        <v>0.49299999999999999</v>
      </c>
      <c r="AI31" s="10">
        <f>IF(PPG!Z121="", "", PPG!Z121)</f>
        <v>49.3</v>
      </c>
      <c r="AJ31" s="31" t="str">
        <f>IF(D31&lt;&gt;"",D31*I31, "0.00")</f>
        <v>0.00</v>
      </c>
      <c r="AK31" s="8" t="str">
        <f>IF(D31&lt;&gt;"",D31, "0")</f>
        <v>0</v>
      </c>
      <c r="AL31" s="8" t="str">
        <f>IF(D31&lt;&gt;"",D31*K31, "0")</f>
        <v>0</v>
      </c>
    </row>
    <row r="32" spans="1:38">
      <c r="A32" s="8">
        <f>IF(OUT!C122="", "", OUT!C122)</f>
        <v>773</v>
      </c>
      <c r="B32" s="19">
        <f>IF(OUT!A122="", "", OUT!A122)</f>
        <v>65757</v>
      </c>
      <c r="C32" s="8" t="str">
        <f>IF(OUT!D122="", "", OUT!D122)</f>
        <v>URCO</v>
      </c>
      <c r="D32" s="26"/>
      <c r="E32" s="8" t="str">
        <f>IF(OUT!E122="", "", OUT!E122)</f>
        <v>100/BDL</v>
      </c>
      <c r="F32" s="23" t="str">
        <f>IF(OUT!AE122="NEW", "✷", "")</f>
        <v/>
      </c>
      <c r="G32" t="str">
        <f>IF(OUT!B122="", "", OUT!B122)</f>
        <v>GERANIUM   INTERSPECIFIC CALIENTE CORAL SALMON</v>
      </c>
      <c r="H32" s="20">
        <f>IF(AND($K$3=1,$K$4="N"),P32,IF(AND($K$3=2,$K$4="N"),R32,IF(AND($K$3=3,$K$4="N"),T32,IF(AND($K$3=4,$K$4="N"),V32,IF(AND($K$3=5,$K$4="N"),X32,IF(AND($K$3=1,$K$4="Y"),Z32,IF(AND($K$3=2,$K$4="Y"),AB32,IF(AND($K$3=3,$K$4="Y"),AD32,IF(AND($K$3=4,$K$4="Y"),AF32,IF(AND($K$3=5,$K$4="Y"),AH32,"FALSE"))))))))))</f>
        <v>0.54500000000000004</v>
      </c>
      <c r="I32" s="21">
        <f>IF(AND($K$3=1,$K$4="N"),Q32,IF(AND($K$3=2,$K$4="N"),S32,IF(AND($K$3=3,$K$4="N"),U32,IF(AND($K$3=4,$K$4="N"),W32,IF(AND($K$3=5,$K$4="N"),Y32,IF(AND($K$3=1,$K$4="Y"),AA32,IF(AND($K$3=2,$K$4="Y"),AC32,IF(AND($K$3=3,$K$4="Y"),AE32,IF(AND($K$3=4,$K$4="Y"),AG32,IF(AND($K$3=5,$K$4="Y"),AI32,"FALSE"))))))))))</f>
        <v>54.5</v>
      </c>
      <c r="J32" s="35" t="str">
        <f>IF(OUT!F122="", "", OUT!F122)</f>
        <v>UNROOTED CUTTINGS</v>
      </c>
      <c r="K32" s="8">
        <f>IF(OUT!P122="", "", OUT!P122)</f>
        <v>100</v>
      </c>
      <c r="L32" s="8" t="str">
        <f>IF(OUT!AE122="", "", OUT!AE122)</f>
        <v/>
      </c>
      <c r="M32" s="8" t="str">
        <f>IF(OUT!AG122="", "", OUT!AG122)</f>
        <v>PAT</v>
      </c>
      <c r="N32" s="8" t="str">
        <f>IF(OUT!AQ122="", "", OUT!AQ122)</f>
        <v/>
      </c>
      <c r="O32" s="8" t="str">
        <f>IF(OUT!BM122="", "", OUT!BM122)</f>
        <v>T6</v>
      </c>
      <c r="P32" s="9">
        <f>IF(OUT!N122="", "", OUT!N122)</f>
        <v>0.54500000000000004</v>
      </c>
      <c r="Q32" s="10">
        <f>IF(OUT!O122="", "", OUT!O122)</f>
        <v>54.5</v>
      </c>
      <c r="R32" s="9">
        <f>IF(PPG!H122="", "", PPG!H122)</f>
        <v>0.496</v>
      </c>
      <c r="S32" s="10">
        <f>IF(PPG!I122="", "", PPG!I122)</f>
        <v>49.6</v>
      </c>
      <c r="T32" s="9">
        <f>IF(PPG!J122="", "", PPG!J122)</f>
        <v>0.44400000000000001</v>
      </c>
      <c r="U32" s="10">
        <f>IF(PPG!K122="", "", PPG!K122)</f>
        <v>44.4</v>
      </c>
      <c r="V32" s="9">
        <f>IF(PPG!L122="", "", PPG!L122)</f>
        <v>0.41399999999999998</v>
      </c>
      <c r="W32" s="10">
        <f>IF(PPG!M122="", "", PPG!M122)</f>
        <v>41.4</v>
      </c>
      <c r="X32" s="9">
        <f>IF(PPG!N122="", "", PPG!N122)</f>
        <v>0.39400000000000002</v>
      </c>
      <c r="Y32" s="10">
        <f>IF(PPG!O122="", "", PPG!O122)</f>
        <v>39.4</v>
      </c>
      <c r="Z32" s="9">
        <f>IF(PPG!Q122="", "", PPG!Q122)</f>
        <v>0.51700000000000002</v>
      </c>
      <c r="AA32" s="10">
        <f>IF(PPG!R122="", "", PPG!R122)</f>
        <v>51.7</v>
      </c>
      <c r="AB32" s="9">
        <f>IF(PPG!S122="", "", PPG!S122)</f>
        <v>0.496</v>
      </c>
      <c r="AC32" s="10">
        <f>IF(PPG!T122="", "", PPG!T122)</f>
        <v>49.6</v>
      </c>
      <c r="AD32" s="9">
        <f>IF(PPG!U122="", "", PPG!U122)</f>
        <v>0.44400000000000001</v>
      </c>
      <c r="AE32" s="10">
        <f>IF(PPG!V122="", "", PPG!V122)</f>
        <v>44.4</v>
      </c>
      <c r="AF32" s="9">
        <f>IF(PPG!W122="", "", PPG!W122)</f>
        <v>0.41399999999999998</v>
      </c>
      <c r="AG32" s="10">
        <f>IF(PPG!X122="", "", PPG!X122)</f>
        <v>41.4</v>
      </c>
      <c r="AH32" s="9">
        <f>IF(PPG!Y122="", "", PPG!Y122)</f>
        <v>0.39400000000000002</v>
      </c>
      <c r="AI32" s="10">
        <f>IF(PPG!Z122="", "", PPG!Z122)</f>
        <v>39.4</v>
      </c>
      <c r="AJ32" s="31" t="str">
        <f>IF(D32&lt;&gt;"",D32*I32, "0.00")</f>
        <v>0.00</v>
      </c>
      <c r="AK32" s="8" t="str">
        <f>IF(D32&lt;&gt;"",D32, "0")</f>
        <v>0</v>
      </c>
      <c r="AL32" s="8" t="str">
        <f>IF(D32&lt;&gt;"",D32*K32, "0")</f>
        <v>0</v>
      </c>
    </row>
    <row r="33" spans="1:38">
      <c r="A33" s="8">
        <f>IF(OUT!C123="", "", OUT!C123)</f>
        <v>773</v>
      </c>
      <c r="B33" s="19">
        <f>IF(OUT!A123="", "", OUT!A123)</f>
        <v>65760</v>
      </c>
      <c r="C33" s="8" t="str">
        <f>IF(OUT!D123="", "", OUT!D123)</f>
        <v>CAL</v>
      </c>
      <c r="D33" s="26"/>
      <c r="E33" s="8" t="str">
        <f>IF(OUT!E123="", "", OUT!E123)</f>
        <v>100/BDL</v>
      </c>
      <c r="F33" s="23" t="str">
        <f>IF(OUT!AE123="NEW", "✷", "")</f>
        <v/>
      </c>
      <c r="G33" t="str">
        <f>IF(OUT!B123="", "", OUT!B123)</f>
        <v>GERANIUM   INTERSPECIFIC CALIENTE DEEP RED</v>
      </c>
      <c r="H33" s="20">
        <f>IF(AND($K$3=1,$K$4="N"),P33,IF(AND($K$3=2,$K$4="N"),R33,IF(AND($K$3=3,$K$4="N"),T33,IF(AND($K$3=4,$K$4="N"),V33,IF(AND($K$3=5,$K$4="N"),X33,IF(AND($K$3=1,$K$4="Y"),Z33,IF(AND($K$3=2,$K$4="Y"),AB33,IF(AND($K$3=3,$K$4="Y"),AD33,IF(AND($K$3=4,$K$4="Y"),AF33,IF(AND($K$3=5,$K$4="Y"),AH33,"FALSE"))))))))))</f>
        <v>0.68799999999999994</v>
      </c>
      <c r="I33" s="21">
        <f>IF(AND($K$3=1,$K$4="N"),Q33,IF(AND($K$3=2,$K$4="N"),S33,IF(AND($K$3=3,$K$4="N"),U33,IF(AND($K$3=4,$K$4="N"),W33,IF(AND($K$3=5,$K$4="N"),Y33,IF(AND($K$3=1,$K$4="Y"),AA33,IF(AND($K$3=2,$K$4="Y"),AC33,IF(AND($K$3=3,$K$4="Y"),AE33,IF(AND($K$3=4,$K$4="Y"),AG33,IF(AND($K$3=5,$K$4="Y"),AI33,"FALSE"))))))))))</f>
        <v>68.8</v>
      </c>
      <c r="J33" s="35" t="str">
        <f>IF(OUT!F123="", "", OUT!F123)</f>
        <v>CALLUSED URC</v>
      </c>
      <c r="K33" s="8">
        <f>IF(OUT!P123="", "", OUT!P123)</f>
        <v>100</v>
      </c>
      <c r="L33" s="8" t="str">
        <f>IF(OUT!AE123="", "", OUT!AE123)</f>
        <v/>
      </c>
      <c r="M33" s="8" t="str">
        <f>IF(OUT!AG123="", "", OUT!AG123)</f>
        <v>PAT</v>
      </c>
      <c r="N33" s="8" t="str">
        <f>IF(OUT!AQ123="", "", OUT!AQ123)</f>
        <v/>
      </c>
      <c r="O33" s="8" t="str">
        <f>IF(OUT!BM123="", "", OUT!BM123)</f>
        <v>T6</v>
      </c>
      <c r="P33" s="9">
        <f>IF(OUT!N123="", "", OUT!N123)</f>
        <v>0.68799999999999994</v>
      </c>
      <c r="Q33" s="10">
        <f>IF(OUT!O123="", "", OUT!O123)</f>
        <v>68.8</v>
      </c>
      <c r="R33" s="9">
        <f>IF(PPG!H123="", "", PPG!H123)</f>
        <v>0.626</v>
      </c>
      <c r="S33" s="10">
        <f>IF(PPG!I123="", "", PPG!I123)</f>
        <v>62.6</v>
      </c>
      <c r="T33" s="9">
        <f>IF(PPG!J123="", "", PPG!J123)</f>
        <v>0.55800000000000005</v>
      </c>
      <c r="U33" s="10">
        <f>IF(PPG!K123="", "", PPG!K123)</f>
        <v>55.8</v>
      </c>
      <c r="V33" s="9">
        <f>IF(PPG!L123="", "", PPG!L123)</f>
        <v>0.51900000000000002</v>
      </c>
      <c r="W33" s="10">
        <f>IF(PPG!M123="", "", PPG!M123)</f>
        <v>51.9</v>
      </c>
      <c r="X33" s="9">
        <f>IF(PPG!N123="", "", PPG!N123)</f>
        <v>0.49299999999999999</v>
      </c>
      <c r="Y33" s="10">
        <f>IF(PPG!O123="", "", PPG!O123)</f>
        <v>49.3</v>
      </c>
      <c r="Z33" s="9">
        <f>IF(PPG!Q123="", "", PPG!Q123)</f>
        <v>0.65300000000000002</v>
      </c>
      <c r="AA33" s="10">
        <f>IF(PPG!R123="", "", PPG!R123)</f>
        <v>65.3</v>
      </c>
      <c r="AB33" s="9">
        <f>IF(PPG!S123="", "", PPG!S123)</f>
        <v>0.626</v>
      </c>
      <c r="AC33" s="10">
        <f>IF(PPG!T123="", "", PPG!T123)</f>
        <v>62.6</v>
      </c>
      <c r="AD33" s="9">
        <f>IF(PPG!U123="", "", PPG!U123)</f>
        <v>0.55800000000000005</v>
      </c>
      <c r="AE33" s="10">
        <f>IF(PPG!V123="", "", PPG!V123)</f>
        <v>55.8</v>
      </c>
      <c r="AF33" s="9">
        <f>IF(PPG!W123="", "", PPG!W123)</f>
        <v>0.51900000000000002</v>
      </c>
      <c r="AG33" s="10">
        <f>IF(PPG!X123="", "", PPG!X123)</f>
        <v>51.9</v>
      </c>
      <c r="AH33" s="9">
        <f>IF(PPG!Y123="", "", PPG!Y123)</f>
        <v>0.49299999999999999</v>
      </c>
      <c r="AI33" s="10">
        <f>IF(PPG!Z123="", "", PPG!Z123)</f>
        <v>49.3</v>
      </c>
      <c r="AJ33" s="31" t="str">
        <f>IF(D33&lt;&gt;"",D33*I33, "0.00")</f>
        <v>0.00</v>
      </c>
      <c r="AK33" s="8" t="str">
        <f>IF(D33&lt;&gt;"",D33, "0")</f>
        <v>0</v>
      </c>
      <c r="AL33" s="8" t="str">
        <f>IF(D33&lt;&gt;"",D33*K33, "0")</f>
        <v>0</v>
      </c>
    </row>
    <row r="34" spans="1:38">
      <c r="A34" s="8">
        <f>IF(OUT!C124="", "", OUT!C124)</f>
        <v>773</v>
      </c>
      <c r="B34" s="19">
        <f>IF(OUT!A124="", "", OUT!A124)</f>
        <v>65760</v>
      </c>
      <c r="C34" s="8" t="str">
        <f>IF(OUT!D124="", "", OUT!D124)</f>
        <v>URCO</v>
      </c>
      <c r="D34" s="26"/>
      <c r="E34" s="8" t="str">
        <f>IF(OUT!E124="", "", OUT!E124)</f>
        <v>100/BDL</v>
      </c>
      <c r="F34" s="23" t="str">
        <f>IF(OUT!AE124="NEW", "✷", "")</f>
        <v/>
      </c>
      <c r="G34" t="str">
        <f>IF(OUT!B124="", "", OUT!B124)</f>
        <v>GERANIUM   INTERSPECIFIC CALIENTE DEEP RED</v>
      </c>
      <c r="H34" s="20">
        <f>IF(AND($K$3=1,$K$4="N"),P34,IF(AND($K$3=2,$K$4="N"),R34,IF(AND($K$3=3,$K$4="N"),T34,IF(AND($K$3=4,$K$4="N"),V34,IF(AND($K$3=5,$K$4="N"),X34,IF(AND($K$3=1,$K$4="Y"),Z34,IF(AND($K$3=2,$K$4="Y"),AB34,IF(AND($K$3=3,$K$4="Y"),AD34,IF(AND($K$3=4,$K$4="Y"),AF34,IF(AND($K$3=5,$K$4="Y"),AH34,"FALSE"))))))))))</f>
        <v>0.54500000000000004</v>
      </c>
      <c r="I34" s="21">
        <f>IF(AND($K$3=1,$K$4="N"),Q34,IF(AND($K$3=2,$K$4="N"),S34,IF(AND($K$3=3,$K$4="N"),U34,IF(AND($K$3=4,$K$4="N"),W34,IF(AND($K$3=5,$K$4="N"),Y34,IF(AND($K$3=1,$K$4="Y"),AA34,IF(AND($K$3=2,$K$4="Y"),AC34,IF(AND($K$3=3,$K$4="Y"),AE34,IF(AND($K$3=4,$K$4="Y"),AG34,IF(AND($K$3=5,$K$4="Y"),AI34,"FALSE"))))))))))</f>
        <v>54.5</v>
      </c>
      <c r="J34" s="35" t="str">
        <f>IF(OUT!F124="", "", OUT!F124)</f>
        <v>UNROOTED CUTTINGS</v>
      </c>
      <c r="K34" s="8">
        <f>IF(OUT!P124="", "", OUT!P124)</f>
        <v>100</v>
      </c>
      <c r="L34" s="8" t="str">
        <f>IF(OUT!AE124="", "", OUT!AE124)</f>
        <v/>
      </c>
      <c r="M34" s="8" t="str">
        <f>IF(OUT!AG124="", "", OUT!AG124)</f>
        <v>PAT</v>
      </c>
      <c r="N34" s="8" t="str">
        <f>IF(OUT!AQ124="", "", OUT!AQ124)</f>
        <v/>
      </c>
      <c r="O34" s="8" t="str">
        <f>IF(OUT!BM124="", "", OUT!BM124)</f>
        <v>T6</v>
      </c>
      <c r="P34" s="9">
        <f>IF(OUT!N124="", "", OUT!N124)</f>
        <v>0.54500000000000004</v>
      </c>
      <c r="Q34" s="10">
        <f>IF(OUT!O124="", "", OUT!O124)</f>
        <v>54.5</v>
      </c>
      <c r="R34" s="9">
        <f>IF(PPG!H124="", "", PPG!H124)</f>
        <v>0.496</v>
      </c>
      <c r="S34" s="10">
        <f>IF(PPG!I124="", "", PPG!I124)</f>
        <v>49.6</v>
      </c>
      <c r="T34" s="9">
        <f>IF(PPG!J124="", "", PPG!J124)</f>
        <v>0.44400000000000001</v>
      </c>
      <c r="U34" s="10">
        <f>IF(PPG!K124="", "", PPG!K124)</f>
        <v>44.4</v>
      </c>
      <c r="V34" s="9">
        <f>IF(PPG!L124="", "", PPG!L124)</f>
        <v>0.41399999999999998</v>
      </c>
      <c r="W34" s="10">
        <f>IF(PPG!M124="", "", PPG!M124)</f>
        <v>41.4</v>
      </c>
      <c r="X34" s="9">
        <f>IF(PPG!N124="", "", PPG!N124)</f>
        <v>0.39400000000000002</v>
      </c>
      <c r="Y34" s="10">
        <f>IF(PPG!O124="", "", PPG!O124)</f>
        <v>39.4</v>
      </c>
      <c r="Z34" s="9">
        <f>IF(PPG!Q124="", "", PPG!Q124)</f>
        <v>0.51700000000000002</v>
      </c>
      <c r="AA34" s="10">
        <f>IF(PPG!R124="", "", PPG!R124)</f>
        <v>51.7</v>
      </c>
      <c r="AB34" s="9">
        <f>IF(PPG!S124="", "", PPG!S124)</f>
        <v>0.496</v>
      </c>
      <c r="AC34" s="10">
        <f>IF(PPG!T124="", "", PPG!T124)</f>
        <v>49.6</v>
      </c>
      <c r="AD34" s="9">
        <f>IF(PPG!U124="", "", PPG!U124)</f>
        <v>0.44400000000000001</v>
      </c>
      <c r="AE34" s="10">
        <f>IF(PPG!V124="", "", PPG!V124)</f>
        <v>44.4</v>
      </c>
      <c r="AF34" s="9">
        <f>IF(PPG!W124="", "", PPG!W124)</f>
        <v>0.41399999999999998</v>
      </c>
      <c r="AG34" s="10">
        <f>IF(PPG!X124="", "", PPG!X124)</f>
        <v>41.4</v>
      </c>
      <c r="AH34" s="9">
        <f>IF(PPG!Y124="", "", PPG!Y124)</f>
        <v>0.39400000000000002</v>
      </c>
      <c r="AI34" s="10">
        <f>IF(PPG!Z124="", "", PPG!Z124)</f>
        <v>39.4</v>
      </c>
      <c r="AJ34" s="31" t="str">
        <f>IF(D34&lt;&gt;"",D34*I34, "0.00")</f>
        <v>0.00</v>
      </c>
      <c r="AK34" s="8" t="str">
        <f>IF(D34&lt;&gt;"",D34, "0")</f>
        <v>0</v>
      </c>
      <c r="AL34" s="8" t="str">
        <f>IF(D34&lt;&gt;"",D34*K34, "0")</f>
        <v>0</v>
      </c>
    </row>
    <row r="35" spans="1:38">
      <c r="A35" s="8">
        <f>IF(OUT!C153="", "", OUT!C153)</f>
        <v>773</v>
      </c>
      <c r="B35" s="19">
        <f>IF(OUT!A153="", "", OUT!A153)</f>
        <v>70521</v>
      </c>
      <c r="C35" s="8" t="str">
        <f>IF(OUT!D153="", "", OUT!D153)</f>
        <v>CAL</v>
      </c>
      <c r="D35" s="26"/>
      <c r="E35" s="8" t="str">
        <f>IF(OUT!E153="", "", OUT!E153)</f>
        <v>100/BDL</v>
      </c>
      <c r="F35" s="23" t="str">
        <f>IF(OUT!AE153="NEW", "✷", "")</f>
        <v/>
      </c>
      <c r="G35" t="str">
        <f>IF(OUT!B153="", "", OUT!B153)</f>
        <v>GERANIUM   INTERSPECIFIC CALIENTE FIRE</v>
      </c>
      <c r="H35" s="20">
        <f>IF(AND($K$3=1,$K$4="N"),P35,IF(AND($K$3=2,$K$4="N"),R35,IF(AND($K$3=3,$K$4="N"),T35,IF(AND($K$3=4,$K$4="N"),V35,IF(AND($K$3=5,$K$4="N"),X35,IF(AND($K$3=1,$K$4="Y"),Z35,IF(AND($K$3=2,$K$4="Y"),AB35,IF(AND($K$3=3,$K$4="Y"),AD35,IF(AND($K$3=4,$K$4="Y"),AF35,IF(AND($K$3=5,$K$4="Y"),AH35,"FALSE"))))))))))</f>
        <v>0.68799999999999994</v>
      </c>
      <c r="I35" s="21">
        <f>IF(AND($K$3=1,$K$4="N"),Q35,IF(AND($K$3=2,$K$4="N"),S35,IF(AND($K$3=3,$K$4="N"),U35,IF(AND($K$3=4,$K$4="N"),W35,IF(AND($K$3=5,$K$4="N"),Y35,IF(AND($K$3=1,$K$4="Y"),AA35,IF(AND($K$3=2,$K$4="Y"),AC35,IF(AND($K$3=3,$K$4="Y"),AE35,IF(AND($K$3=4,$K$4="Y"),AG35,IF(AND($K$3=5,$K$4="Y"),AI35,"FALSE"))))))))))</f>
        <v>68.8</v>
      </c>
      <c r="J35" s="35" t="str">
        <f>IF(OUT!F153="", "", OUT!F153)</f>
        <v>CALLUSED URC</v>
      </c>
      <c r="K35" s="8">
        <f>IF(OUT!P153="", "", OUT!P153)</f>
        <v>100</v>
      </c>
      <c r="L35" s="8" t="str">
        <f>IF(OUT!AE153="", "", OUT!AE153)</f>
        <v/>
      </c>
      <c r="M35" s="8" t="str">
        <f>IF(OUT!AG153="", "", OUT!AG153)</f>
        <v>PAT</v>
      </c>
      <c r="N35" s="8" t="str">
        <f>IF(OUT!AQ153="", "", OUT!AQ153)</f>
        <v/>
      </c>
      <c r="O35" s="8" t="str">
        <f>IF(OUT!BM153="", "", OUT!BM153)</f>
        <v>T6</v>
      </c>
      <c r="P35" s="9">
        <f>IF(OUT!N153="", "", OUT!N153)</f>
        <v>0.68799999999999994</v>
      </c>
      <c r="Q35" s="10">
        <f>IF(OUT!O153="", "", OUT!O153)</f>
        <v>68.8</v>
      </c>
      <c r="R35" s="9">
        <f>IF(PPG!H153="", "", PPG!H153)</f>
        <v>0.59499999999999997</v>
      </c>
      <c r="S35" s="10">
        <f>IF(PPG!I153="", "", PPG!I153)</f>
        <v>59.5</v>
      </c>
      <c r="T35" s="9">
        <f>IF(PPG!J153="", "", PPG!J153)</f>
        <v>0.53100000000000003</v>
      </c>
      <c r="U35" s="10">
        <f>IF(PPG!K153="", "", PPG!K153)</f>
        <v>53.1</v>
      </c>
      <c r="V35" s="9">
        <f>IF(PPG!L153="", "", PPG!L153)</f>
        <v>0.49399999999999999</v>
      </c>
      <c r="W35" s="10">
        <f>IF(PPG!M153="", "", PPG!M153)</f>
        <v>49.4</v>
      </c>
      <c r="X35" s="9">
        <f>IF(PPG!N153="", "", PPG!N153)</f>
        <v>0.47</v>
      </c>
      <c r="Y35" s="10">
        <f>IF(PPG!O153="", "", PPG!O153)</f>
        <v>47</v>
      </c>
      <c r="Z35" s="9">
        <f>IF(PPG!Q153="", "", PPG!Q153)</f>
        <v>0.62</v>
      </c>
      <c r="AA35" s="10">
        <f>IF(PPG!R153="", "", PPG!R153)</f>
        <v>62</v>
      </c>
      <c r="AB35" s="9">
        <f>IF(PPG!S153="", "", PPG!S153)</f>
        <v>0.59499999999999997</v>
      </c>
      <c r="AC35" s="10">
        <f>IF(PPG!T153="", "", PPG!T153)</f>
        <v>59.5</v>
      </c>
      <c r="AD35" s="9">
        <f>IF(PPG!U153="", "", PPG!U153)</f>
        <v>0.53100000000000003</v>
      </c>
      <c r="AE35" s="10">
        <f>IF(PPG!V153="", "", PPG!V153)</f>
        <v>53.1</v>
      </c>
      <c r="AF35" s="9">
        <f>IF(PPG!W153="", "", PPG!W153)</f>
        <v>0.49399999999999999</v>
      </c>
      <c r="AG35" s="10">
        <f>IF(PPG!X153="", "", PPG!X153)</f>
        <v>49.4</v>
      </c>
      <c r="AH35" s="9">
        <f>IF(PPG!Y153="", "", PPG!Y153)</f>
        <v>0.47</v>
      </c>
      <c r="AI35" s="10">
        <f>IF(PPG!Z153="", "", PPG!Z153)</f>
        <v>47</v>
      </c>
      <c r="AJ35" s="31" t="str">
        <f>IF(D35&lt;&gt;"",D35*I35, "0.00")</f>
        <v>0.00</v>
      </c>
      <c r="AK35" s="8" t="str">
        <f>IF(D35&lt;&gt;"",D35, "0")</f>
        <v>0</v>
      </c>
      <c r="AL35" s="8" t="str">
        <f>IF(D35&lt;&gt;"",D35*K35, "0")</f>
        <v>0</v>
      </c>
    </row>
    <row r="36" spans="1:38">
      <c r="A36" s="8">
        <f>IF(OUT!C154="", "", OUT!C154)</f>
        <v>773</v>
      </c>
      <c r="B36" s="19">
        <f>IF(OUT!A154="", "", OUT!A154)</f>
        <v>70521</v>
      </c>
      <c r="C36" s="8" t="str">
        <f>IF(OUT!D154="", "", OUT!D154)</f>
        <v>URCO</v>
      </c>
      <c r="D36" s="26"/>
      <c r="E36" s="8" t="str">
        <f>IF(OUT!E154="", "", OUT!E154)</f>
        <v>100/BDL</v>
      </c>
      <c r="F36" s="23" t="str">
        <f>IF(OUT!AE154="NEW", "✷", "")</f>
        <v/>
      </c>
      <c r="G36" t="str">
        <f>IF(OUT!B154="", "", OUT!B154)</f>
        <v>GERANIUM   INTERSPECIFIC CALIENTE FIRE</v>
      </c>
      <c r="H36" s="20">
        <f>IF(AND($K$3=1,$K$4="N"),P36,IF(AND($K$3=2,$K$4="N"),R36,IF(AND($K$3=3,$K$4="N"),T36,IF(AND($K$3=4,$K$4="N"),V36,IF(AND($K$3=5,$K$4="N"),X36,IF(AND($K$3=1,$K$4="Y"),Z36,IF(AND($K$3=2,$K$4="Y"),AB36,IF(AND($K$3=3,$K$4="Y"),AD36,IF(AND($K$3=4,$K$4="Y"),AF36,IF(AND($K$3=5,$K$4="Y"),AH36,"FALSE"))))))))))</f>
        <v>0.54500000000000004</v>
      </c>
      <c r="I36" s="21">
        <f>IF(AND($K$3=1,$K$4="N"),Q36,IF(AND($K$3=2,$K$4="N"),S36,IF(AND($K$3=3,$K$4="N"),U36,IF(AND($K$3=4,$K$4="N"),W36,IF(AND($K$3=5,$K$4="N"),Y36,IF(AND($K$3=1,$K$4="Y"),AA36,IF(AND($K$3=2,$K$4="Y"),AC36,IF(AND($K$3=3,$K$4="Y"),AE36,IF(AND($K$3=4,$K$4="Y"),AG36,IF(AND($K$3=5,$K$4="Y"),AI36,"FALSE"))))))))))</f>
        <v>54.5</v>
      </c>
      <c r="J36" s="35" t="str">
        <f>IF(OUT!F154="", "", OUT!F154)</f>
        <v>UNROOTED CUTTINGS</v>
      </c>
      <c r="K36" s="8">
        <f>IF(OUT!P154="", "", OUT!P154)</f>
        <v>100</v>
      </c>
      <c r="L36" s="8" t="str">
        <f>IF(OUT!AE154="", "", OUT!AE154)</f>
        <v/>
      </c>
      <c r="M36" s="8" t="str">
        <f>IF(OUT!AG154="", "", OUT!AG154)</f>
        <v>PAT</v>
      </c>
      <c r="N36" s="8" t="str">
        <f>IF(OUT!AQ154="", "", OUT!AQ154)</f>
        <v/>
      </c>
      <c r="O36" s="8" t="str">
        <f>IF(OUT!BM154="", "", OUT!BM154)</f>
        <v>T6</v>
      </c>
      <c r="P36" s="9">
        <f>IF(OUT!N154="", "", OUT!N154)</f>
        <v>0.54500000000000004</v>
      </c>
      <c r="Q36" s="10">
        <f>IF(OUT!O154="", "", OUT!O154)</f>
        <v>54.5</v>
      </c>
      <c r="R36" s="9">
        <f>IF(PPG!H154="", "", PPG!H154)</f>
        <v>0.46899999999999997</v>
      </c>
      <c r="S36" s="10">
        <f>IF(PPG!I154="", "", PPG!I154)</f>
        <v>46.9</v>
      </c>
      <c r="T36" s="9">
        <f>IF(PPG!J154="", "", PPG!J154)</f>
        <v>0.42099999999999999</v>
      </c>
      <c r="U36" s="10">
        <f>IF(PPG!K154="", "", PPG!K154)</f>
        <v>42.1</v>
      </c>
      <c r="V36" s="9">
        <f>IF(PPG!L154="", "", PPG!L154)</f>
        <v>0.39200000000000002</v>
      </c>
      <c r="W36" s="10">
        <f>IF(PPG!M154="", "", PPG!M154)</f>
        <v>39.200000000000003</v>
      </c>
      <c r="X36" s="9">
        <f>IF(PPG!N154="", "", PPG!N154)</f>
        <v>0.374</v>
      </c>
      <c r="Y36" s="10">
        <f>IF(PPG!O154="", "", PPG!O154)</f>
        <v>37.4</v>
      </c>
      <c r="Z36" s="9">
        <f>IF(PPG!Q154="", "", PPG!Q154)</f>
        <v>0.48899999999999999</v>
      </c>
      <c r="AA36" s="10">
        <f>IF(PPG!R154="", "", PPG!R154)</f>
        <v>48.9</v>
      </c>
      <c r="AB36" s="9">
        <f>IF(PPG!S154="", "", PPG!S154)</f>
        <v>0.46899999999999997</v>
      </c>
      <c r="AC36" s="10">
        <f>IF(PPG!T154="", "", PPG!T154)</f>
        <v>46.9</v>
      </c>
      <c r="AD36" s="9">
        <f>IF(PPG!U154="", "", PPG!U154)</f>
        <v>0.42099999999999999</v>
      </c>
      <c r="AE36" s="10">
        <f>IF(PPG!V154="", "", PPG!V154)</f>
        <v>42.1</v>
      </c>
      <c r="AF36" s="9">
        <f>IF(PPG!W154="", "", PPG!W154)</f>
        <v>0.39200000000000002</v>
      </c>
      <c r="AG36" s="10">
        <f>IF(PPG!X154="", "", PPG!X154)</f>
        <v>39.200000000000003</v>
      </c>
      <c r="AH36" s="9">
        <f>IF(PPG!Y154="", "", PPG!Y154)</f>
        <v>0.374</v>
      </c>
      <c r="AI36" s="10">
        <f>IF(PPG!Z154="", "", PPG!Z154)</f>
        <v>37.4</v>
      </c>
      <c r="AJ36" s="31" t="str">
        <f>IF(D36&lt;&gt;"",D36*I36, "0.00")</f>
        <v>0.00</v>
      </c>
      <c r="AK36" s="8" t="str">
        <f>IF(D36&lt;&gt;"",D36, "0")</f>
        <v>0</v>
      </c>
      <c r="AL36" s="8" t="str">
        <f>IF(D36&lt;&gt;"",D36*K36, "0")</f>
        <v>0</v>
      </c>
    </row>
    <row r="37" spans="1:38">
      <c r="A37" s="8">
        <f>IF(OUT!C165="", "", OUT!C165)</f>
        <v>773</v>
      </c>
      <c r="B37" s="19">
        <f>IF(OUT!A165="", "", OUT!A165)</f>
        <v>75048</v>
      </c>
      <c r="C37" s="8" t="str">
        <f>IF(OUT!D165="", "", OUT!D165)</f>
        <v>CAL</v>
      </c>
      <c r="D37" s="26"/>
      <c r="E37" s="8" t="str">
        <f>IF(OUT!E165="", "", OUT!E165)</f>
        <v>100/BDL</v>
      </c>
      <c r="F37" s="23" t="str">
        <f>IF(OUT!AE165="NEW", "✷", "")</f>
        <v/>
      </c>
      <c r="G37" t="str">
        <f>IF(OUT!B165="", "", OUT!B165)</f>
        <v>GERANIUM   INTERSPECIFIC CALIENTE HOT CORAL (Dark Leaf)</v>
      </c>
      <c r="H37" s="20">
        <f>IF(AND($K$3=1,$K$4="N"),P37,IF(AND($K$3=2,$K$4="N"),R37,IF(AND($K$3=3,$K$4="N"),T37,IF(AND($K$3=4,$K$4="N"),V37,IF(AND($K$3=5,$K$4="N"),X37,IF(AND($K$3=1,$K$4="Y"),Z37,IF(AND($K$3=2,$K$4="Y"),AB37,IF(AND($K$3=3,$K$4="Y"),AD37,IF(AND($K$3=4,$K$4="Y"),AF37,IF(AND($K$3=5,$K$4="Y"),AH37,"FALSE"))))))))))</f>
        <v>0.68799999999999994</v>
      </c>
      <c r="I37" s="21">
        <f>IF(AND($K$3=1,$K$4="N"),Q37,IF(AND($K$3=2,$K$4="N"),S37,IF(AND($K$3=3,$K$4="N"),U37,IF(AND($K$3=4,$K$4="N"),W37,IF(AND($K$3=5,$K$4="N"),Y37,IF(AND($K$3=1,$K$4="Y"),AA37,IF(AND($K$3=2,$K$4="Y"),AC37,IF(AND($K$3=3,$K$4="Y"),AE37,IF(AND($K$3=4,$K$4="Y"),AG37,IF(AND($K$3=5,$K$4="Y"),AI37,"FALSE"))))))))))</f>
        <v>68.8</v>
      </c>
      <c r="J37" s="35" t="str">
        <f>IF(OUT!F165="", "", OUT!F165)</f>
        <v>CALLUSED URC</v>
      </c>
      <c r="K37" s="8">
        <f>IF(OUT!P165="", "", OUT!P165)</f>
        <v>100</v>
      </c>
      <c r="L37" s="8" t="str">
        <f>IF(OUT!AE165="", "", OUT!AE165)</f>
        <v/>
      </c>
      <c r="M37" s="8" t="str">
        <f>IF(OUT!AG165="", "", OUT!AG165)</f>
        <v>PAT</v>
      </c>
      <c r="N37" s="8" t="str">
        <f>IF(OUT!AQ165="", "", OUT!AQ165)</f>
        <v/>
      </c>
      <c r="O37" s="8" t="str">
        <f>IF(OUT!BM165="", "", OUT!BM165)</f>
        <v>T6</v>
      </c>
      <c r="P37" s="9">
        <f>IF(OUT!N165="", "", OUT!N165)</f>
        <v>0.68799999999999994</v>
      </c>
      <c r="Q37" s="10">
        <f>IF(OUT!O165="", "", OUT!O165)</f>
        <v>68.8</v>
      </c>
      <c r="R37" s="9">
        <f>IF(PPG!H165="", "", PPG!H165)</f>
        <v>0.59499999999999997</v>
      </c>
      <c r="S37" s="10">
        <f>IF(PPG!I165="", "", PPG!I165)</f>
        <v>59.5</v>
      </c>
      <c r="T37" s="9">
        <f>IF(PPG!J165="", "", PPG!J165)</f>
        <v>0.53100000000000003</v>
      </c>
      <c r="U37" s="10">
        <f>IF(PPG!K165="", "", PPG!K165)</f>
        <v>53.1</v>
      </c>
      <c r="V37" s="9">
        <f>IF(PPG!L165="", "", PPG!L165)</f>
        <v>0.49399999999999999</v>
      </c>
      <c r="W37" s="10">
        <f>IF(PPG!M165="", "", PPG!M165)</f>
        <v>49.4</v>
      </c>
      <c r="X37" s="9">
        <f>IF(PPG!N165="", "", PPG!N165)</f>
        <v>0.47</v>
      </c>
      <c r="Y37" s="10">
        <f>IF(PPG!O165="", "", PPG!O165)</f>
        <v>47</v>
      </c>
      <c r="Z37" s="9">
        <f>IF(PPG!Q165="", "", PPG!Q165)</f>
        <v>0.62</v>
      </c>
      <c r="AA37" s="10">
        <f>IF(PPG!R165="", "", PPG!R165)</f>
        <v>62</v>
      </c>
      <c r="AB37" s="9">
        <f>IF(PPG!S165="", "", PPG!S165)</f>
        <v>0.59499999999999997</v>
      </c>
      <c r="AC37" s="10">
        <f>IF(PPG!T165="", "", PPG!T165)</f>
        <v>59.5</v>
      </c>
      <c r="AD37" s="9">
        <f>IF(PPG!U165="", "", PPG!U165)</f>
        <v>0.53100000000000003</v>
      </c>
      <c r="AE37" s="10">
        <f>IF(PPG!V165="", "", PPG!V165)</f>
        <v>53.1</v>
      </c>
      <c r="AF37" s="9">
        <f>IF(PPG!W165="", "", PPG!W165)</f>
        <v>0.49399999999999999</v>
      </c>
      <c r="AG37" s="10">
        <f>IF(PPG!X165="", "", PPG!X165)</f>
        <v>49.4</v>
      </c>
      <c r="AH37" s="9">
        <f>IF(PPG!Y165="", "", PPG!Y165)</f>
        <v>0.47</v>
      </c>
      <c r="AI37" s="10">
        <f>IF(PPG!Z165="", "", PPG!Z165)</f>
        <v>47</v>
      </c>
      <c r="AJ37" s="31" t="str">
        <f>IF(D37&lt;&gt;"",D37*I37, "0.00")</f>
        <v>0.00</v>
      </c>
      <c r="AK37" s="8" t="str">
        <f>IF(D37&lt;&gt;"",D37, "0")</f>
        <v>0</v>
      </c>
      <c r="AL37" s="8" t="str">
        <f>IF(D37&lt;&gt;"",D37*K37, "0")</f>
        <v>0</v>
      </c>
    </row>
    <row r="38" spans="1:38">
      <c r="A38" s="8">
        <f>IF(OUT!C166="", "", OUT!C166)</f>
        <v>773</v>
      </c>
      <c r="B38" s="19">
        <f>IF(OUT!A166="", "", OUT!A166)</f>
        <v>75048</v>
      </c>
      <c r="C38" s="8" t="str">
        <f>IF(OUT!D166="", "", OUT!D166)</f>
        <v>URCO</v>
      </c>
      <c r="D38" s="26"/>
      <c r="E38" s="8" t="str">
        <f>IF(OUT!E166="", "", OUT!E166)</f>
        <v>100/BDL</v>
      </c>
      <c r="F38" s="23" t="str">
        <f>IF(OUT!AE166="NEW", "✷", "")</f>
        <v/>
      </c>
      <c r="G38" t="str">
        <f>IF(OUT!B166="", "", OUT!B166)</f>
        <v>GERANIUM   INTERSPECIFIC CALIENTE HOT CORAL (Dark Leaf)</v>
      </c>
      <c r="H38" s="20">
        <f>IF(AND($K$3=1,$K$4="N"),P38,IF(AND($K$3=2,$K$4="N"),R38,IF(AND($K$3=3,$K$4="N"),T38,IF(AND($K$3=4,$K$4="N"),V38,IF(AND($K$3=5,$K$4="N"),X38,IF(AND($K$3=1,$K$4="Y"),Z38,IF(AND($K$3=2,$K$4="Y"),AB38,IF(AND($K$3=3,$K$4="Y"),AD38,IF(AND($K$3=4,$K$4="Y"),AF38,IF(AND($K$3=5,$K$4="Y"),AH38,"FALSE"))))))))))</f>
        <v>0.54500000000000004</v>
      </c>
      <c r="I38" s="21">
        <f>IF(AND($K$3=1,$K$4="N"),Q38,IF(AND($K$3=2,$K$4="N"),S38,IF(AND($K$3=3,$K$4="N"),U38,IF(AND($K$3=4,$K$4="N"),W38,IF(AND($K$3=5,$K$4="N"),Y38,IF(AND($K$3=1,$K$4="Y"),AA38,IF(AND($K$3=2,$K$4="Y"),AC38,IF(AND($K$3=3,$K$4="Y"),AE38,IF(AND($K$3=4,$K$4="Y"),AG38,IF(AND($K$3=5,$K$4="Y"),AI38,"FALSE"))))))))))</f>
        <v>54.5</v>
      </c>
      <c r="J38" s="35" t="str">
        <f>IF(OUT!F166="", "", OUT!F166)</f>
        <v>UNROOTED CUTTINGS</v>
      </c>
      <c r="K38" s="8">
        <f>IF(OUT!P166="", "", OUT!P166)</f>
        <v>100</v>
      </c>
      <c r="L38" s="8" t="str">
        <f>IF(OUT!AE166="", "", OUT!AE166)</f>
        <v/>
      </c>
      <c r="M38" s="8" t="str">
        <f>IF(OUT!AG166="", "", OUT!AG166)</f>
        <v>PAT</v>
      </c>
      <c r="N38" s="8" t="str">
        <f>IF(OUT!AQ166="", "", OUT!AQ166)</f>
        <v/>
      </c>
      <c r="O38" s="8" t="str">
        <f>IF(OUT!BM166="", "", OUT!BM166)</f>
        <v>T6</v>
      </c>
      <c r="P38" s="9">
        <f>IF(OUT!N166="", "", OUT!N166)</f>
        <v>0.54500000000000004</v>
      </c>
      <c r="Q38" s="10">
        <f>IF(OUT!O166="", "", OUT!O166)</f>
        <v>54.5</v>
      </c>
      <c r="R38" s="9">
        <f>IF(PPG!H166="", "", PPG!H166)</f>
        <v>0.46899999999999997</v>
      </c>
      <c r="S38" s="10">
        <f>IF(PPG!I166="", "", PPG!I166)</f>
        <v>46.9</v>
      </c>
      <c r="T38" s="9">
        <f>IF(PPG!J166="", "", PPG!J166)</f>
        <v>0.42099999999999999</v>
      </c>
      <c r="U38" s="10">
        <f>IF(PPG!K166="", "", PPG!K166)</f>
        <v>42.1</v>
      </c>
      <c r="V38" s="9">
        <f>IF(PPG!L166="", "", PPG!L166)</f>
        <v>0.39200000000000002</v>
      </c>
      <c r="W38" s="10">
        <f>IF(PPG!M166="", "", PPG!M166)</f>
        <v>39.200000000000003</v>
      </c>
      <c r="X38" s="9">
        <f>IF(PPG!N166="", "", PPG!N166)</f>
        <v>0.374</v>
      </c>
      <c r="Y38" s="10">
        <f>IF(PPG!O166="", "", PPG!O166)</f>
        <v>37.4</v>
      </c>
      <c r="Z38" s="9">
        <f>IF(PPG!Q166="", "", PPG!Q166)</f>
        <v>0.48899999999999999</v>
      </c>
      <c r="AA38" s="10">
        <f>IF(PPG!R166="", "", PPG!R166)</f>
        <v>48.9</v>
      </c>
      <c r="AB38" s="9">
        <f>IF(PPG!S166="", "", PPG!S166)</f>
        <v>0.46899999999999997</v>
      </c>
      <c r="AC38" s="10">
        <f>IF(PPG!T166="", "", PPG!T166)</f>
        <v>46.9</v>
      </c>
      <c r="AD38" s="9">
        <f>IF(PPG!U166="", "", PPG!U166)</f>
        <v>0.42099999999999999</v>
      </c>
      <c r="AE38" s="10">
        <f>IF(PPG!V166="", "", PPG!V166)</f>
        <v>42.1</v>
      </c>
      <c r="AF38" s="9">
        <f>IF(PPG!W166="", "", PPG!W166)</f>
        <v>0.39200000000000002</v>
      </c>
      <c r="AG38" s="10">
        <f>IF(PPG!X166="", "", PPG!X166)</f>
        <v>39.200000000000003</v>
      </c>
      <c r="AH38" s="9">
        <f>IF(PPG!Y166="", "", PPG!Y166)</f>
        <v>0.374</v>
      </c>
      <c r="AI38" s="10">
        <f>IF(PPG!Z166="", "", PPG!Z166)</f>
        <v>37.4</v>
      </c>
      <c r="AJ38" s="31" t="str">
        <f>IF(D38&lt;&gt;"",D38*I38, "0.00")</f>
        <v>0.00</v>
      </c>
      <c r="AK38" s="8" t="str">
        <f>IF(D38&lt;&gt;"",D38, "0")</f>
        <v>0</v>
      </c>
      <c r="AL38" s="8" t="str">
        <f>IF(D38&lt;&gt;"",D38*K38, "0")</f>
        <v>0</v>
      </c>
    </row>
    <row r="39" spans="1:38">
      <c r="A39" s="8">
        <f>IF(OUT!C155="", "", OUT!C155)</f>
        <v>773</v>
      </c>
      <c r="B39" s="19">
        <f>IF(OUT!A155="", "", OUT!A155)</f>
        <v>70522</v>
      </c>
      <c r="C39" s="8" t="str">
        <f>IF(OUT!D155="", "", OUT!D155)</f>
        <v>CAL</v>
      </c>
      <c r="D39" s="26"/>
      <c r="E39" s="8" t="str">
        <f>IF(OUT!E155="", "", OUT!E155)</f>
        <v>100/BDL</v>
      </c>
      <c r="F39" s="23" t="str">
        <f>IF(OUT!AE155="NEW", "✷", "")</f>
        <v/>
      </c>
      <c r="G39" t="str">
        <f>IF(OUT!B155="", "", OUT!B155)</f>
        <v>GERANIUM   INTERSPECIFIC CALIENTE LAVENDER</v>
      </c>
      <c r="H39" s="20">
        <f>IF(AND($K$3=1,$K$4="N"),P39,IF(AND($K$3=2,$K$4="N"),R39,IF(AND($K$3=3,$K$4="N"),T39,IF(AND($K$3=4,$K$4="N"),V39,IF(AND($K$3=5,$K$4="N"),X39,IF(AND($K$3=1,$K$4="Y"),Z39,IF(AND($K$3=2,$K$4="Y"),AB39,IF(AND($K$3=3,$K$4="Y"),AD39,IF(AND($K$3=4,$K$4="Y"),AF39,IF(AND($K$3=5,$K$4="Y"),AH39,"FALSE"))))))))))</f>
        <v>0.68799999999999994</v>
      </c>
      <c r="I39" s="21">
        <f>IF(AND($K$3=1,$K$4="N"),Q39,IF(AND($K$3=2,$K$4="N"),S39,IF(AND($K$3=3,$K$4="N"),U39,IF(AND($K$3=4,$K$4="N"),W39,IF(AND($K$3=5,$K$4="N"),Y39,IF(AND($K$3=1,$K$4="Y"),AA39,IF(AND($K$3=2,$K$4="Y"),AC39,IF(AND($K$3=3,$K$4="Y"),AE39,IF(AND($K$3=4,$K$4="Y"),AG39,IF(AND($K$3=5,$K$4="Y"),AI39,"FALSE"))))))))))</f>
        <v>68.8</v>
      </c>
      <c r="J39" s="35" t="str">
        <f>IF(OUT!F155="", "", OUT!F155)</f>
        <v>CALLUSED URC</v>
      </c>
      <c r="K39" s="8">
        <f>IF(OUT!P155="", "", OUT!P155)</f>
        <v>100</v>
      </c>
      <c r="L39" s="8" t="str">
        <f>IF(OUT!AE155="", "", OUT!AE155)</f>
        <v/>
      </c>
      <c r="M39" s="8" t="str">
        <f>IF(OUT!AG155="", "", OUT!AG155)</f>
        <v>PAT</v>
      </c>
      <c r="N39" s="8" t="str">
        <f>IF(OUT!AQ155="", "", OUT!AQ155)</f>
        <v/>
      </c>
      <c r="O39" s="8" t="str">
        <f>IF(OUT!BM155="", "", OUT!BM155)</f>
        <v>T6</v>
      </c>
      <c r="P39" s="9">
        <f>IF(OUT!N155="", "", OUT!N155)</f>
        <v>0.68799999999999994</v>
      </c>
      <c r="Q39" s="10">
        <f>IF(OUT!O155="", "", OUT!O155)</f>
        <v>68.8</v>
      </c>
      <c r="R39" s="9">
        <f>IF(PPG!H155="", "", PPG!H155)</f>
        <v>0.59499999999999997</v>
      </c>
      <c r="S39" s="10">
        <f>IF(PPG!I155="", "", PPG!I155)</f>
        <v>59.5</v>
      </c>
      <c r="T39" s="9">
        <f>IF(PPG!J155="", "", PPG!J155)</f>
        <v>0.53100000000000003</v>
      </c>
      <c r="U39" s="10">
        <f>IF(PPG!K155="", "", PPG!K155)</f>
        <v>53.1</v>
      </c>
      <c r="V39" s="9">
        <f>IF(PPG!L155="", "", PPG!L155)</f>
        <v>0.49399999999999999</v>
      </c>
      <c r="W39" s="10">
        <f>IF(PPG!M155="", "", PPG!M155)</f>
        <v>49.4</v>
      </c>
      <c r="X39" s="9">
        <f>IF(PPG!N155="", "", PPG!N155)</f>
        <v>0.47</v>
      </c>
      <c r="Y39" s="10">
        <f>IF(PPG!O155="", "", PPG!O155)</f>
        <v>47</v>
      </c>
      <c r="Z39" s="9">
        <f>IF(PPG!Q155="", "", PPG!Q155)</f>
        <v>0.62</v>
      </c>
      <c r="AA39" s="10">
        <f>IF(PPG!R155="", "", PPG!R155)</f>
        <v>62</v>
      </c>
      <c r="AB39" s="9">
        <f>IF(PPG!S155="", "", PPG!S155)</f>
        <v>0.59499999999999997</v>
      </c>
      <c r="AC39" s="10">
        <f>IF(PPG!T155="", "", PPG!T155)</f>
        <v>59.5</v>
      </c>
      <c r="AD39" s="9">
        <f>IF(PPG!U155="", "", PPG!U155)</f>
        <v>0.53100000000000003</v>
      </c>
      <c r="AE39" s="10">
        <f>IF(PPG!V155="", "", PPG!V155)</f>
        <v>53.1</v>
      </c>
      <c r="AF39" s="9">
        <f>IF(PPG!W155="", "", PPG!W155)</f>
        <v>0.49399999999999999</v>
      </c>
      <c r="AG39" s="10">
        <f>IF(PPG!X155="", "", PPG!X155)</f>
        <v>49.4</v>
      </c>
      <c r="AH39" s="9">
        <f>IF(PPG!Y155="", "", PPG!Y155)</f>
        <v>0.47</v>
      </c>
      <c r="AI39" s="10">
        <f>IF(PPG!Z155="", "", PPG!Z155)</f>
        <v>47</v>
      </c>
      <c r="AJ39" s="31" t="str">
        <f>IF(D39&lt;&gt;"",D39*I39, "0.00")</f>
        <v>0.00</v>
      </c>
      <c r="AK39" s="8" t="str">
        <f>IF(D39&lt;&gt;"",D39, "0")</f>
        <v>0</v>
      </c>
      <c r="AL39" s="8" t="str">
        <f>IF(D39&lt;&gt;"",D39*K39, "0")</f>
        <v>0</v>
      </c>
    </row>
    <row r="40" spans="1:38">
      <c r="A40" s="8">
        <f>IF(OUT!C156="", "", OUT!C156)</f>
        <v>773</v>
      </c>
      <c r="B40" s="19">
        <f>IF(OUT!A156="", "", OUT!A156)</f>
        <v>70522</v>
      </c>
      <c r="C40" s="8" t="str">
        <f>IF(OUT!D156="", "", OUT!D156)</f>
        <v>URCO</v>
      </c>
      <c r="D40" s="26"/>
      <c r="E40" s="8" t="str">
        <f>IF(OUT!E156="", "", OUT!E156)</f>
        <v>100/BDL</v>
      </c>
      <c r="F40" s="23" t="str">
        <f>IF(OUT!AE156="NEW", "✷", "")</f>
        <v/>
      </c>
      <c r="G40" t="str">
        <f>IF(OUT!B156="", "", OUT!B156)</f>
        <v>GERANIUM   INTERSPECIFIC CALIENTE LAVENDER</v>
      </c>
      <c r="H40" s="20">
        <f>IF(AND($K$3=1,$K$4="N"),P40,IF(AND($K$3=2,$K$4="N"),R40,IF(AND($K$3=3,$K$4="N"),T40,IF(AND($K$3=4,$K$4="N"),V40,IF(AND($K$3=5,$K$4="N"),X40,IF(AND($K$3=1,$K$4="Y"),Z40,IF(AND($K$3=2,$K$4="Y"),AB40,IF(AND($K$3=3,$K$4="Y"),AD40,IF(AND($K$3=4,$K$4="Y"),AF40,IF(AND($K$3=5,$K$4="Y"),AH40,"FALSE"))))))))))</f>
        <v>0.54500000000000004</v>
      </c>
      <c r="I40" s="21">
        <f>IF(AND($K$3=1,$K$4="N"),Q40,IF(AND($K$3=2,$K$4="N"),S40,IF(AND($K$3=3,$K$4="N"),U40,IF(AND($K$3=4,$K$4="N"),W40,IF(AND($K$3=5,$K$4="N"),Y40,IF(AND($K$3=1,$K$4="Y"),AA40,IF(AND($K$3=2,$K$4="Y"),AC40,IF(AND($K$3=3,$K$4="Y"),AE40,IF(AND($K$3=4,$K$4="Y"),AG40,IF(AND($K$3=5,$K$4="Y"),AI40,"FALSE"))))))))))</f>
        <v>54.5</v>
      </c>
      <c r="J40" s="35" t="str">
        <f>IF(OUT!F156="", "", OUT!F156)</f>
        <v>UNROOTED CUTTINGS</v>
      </c>
      <c r="K40" s="8">
        <f>IF(OUT!P156="", "", OUT!P156)</f>
        <v>100</v>
      </c>
      <c r="L40" s="8" t="str">
        <f>IF(OUT!AE156="", "", OUT!AE156)</f>
        <v/>
      </c>
      <c r="M40" s="8" t="str">
        <f>IF(OUT!AG156="", "", OUT!AG156)</f>
        <v>PAT</v>
      </c>
      <c r="N40" s="8" t="str">
        <f>IF(OUT!AQ156="", "", OUT!AQ156)</f>
        <v/>
      </c>
      <c r="O40" s="8" t="str">
        <f>IF(OUT!BM156="", "", OUT!BM156)</f>
        <v>T6</v>
      </c>
      <c r="P40" s="9">
        <f>IF(OUT!N156="", "", OUT!N156)</f>
        <v>0.54500000000000004</v>
      </c>
      <c r="Q40" s="10">
        <f>IF(OUT!O156="", "", OUT!O156)</f>
        <v>54.5</v>
      </c>
      <c r="R40" s="9">
        <f>IF(PPG!H156="", "", PPG!H156)</f>
        <v>0.46899999999999997</v>
      </c>
      <c r="S40" s="10">
        <f>IF(PPG!I156="", "", PPG!I156)</f>
        <v>46.9</v>
      </c>
      <c r="T40" s="9">
        <f>IF(PPG!J156="", "", PPG!J156)</f>
        <v>0.42099999999999999</v>
      </c>
      <c r="U40" s="10">
        <f>IF(PPG!K156="", "", PPG!K156)</f>
        <v>42.1</v>
      </c>
      <c r="V40" s="9">
        <f>IF(PPG!L156="", "", PPG!L156)</f>
        <v>0.39200000000000002</v>
      </c>
      <c r="W40" s="10">
        <f>IF(PPG!M156="", "", PPG!M156)</f>
        <v>39.200000000000003</v>
      </c>
      <c r="X40" s="9">
        <f>IF(PPG!N156="", "", PPG!N156)</f>
        <v>0.374</v>
      </c>
      <c r="Y40" s="10">
        <f>IF(PPG!O156="", "", PPG!O156)</f>
        <v>37.4</v>
      </c>
      <c r="Z40" s="9">
        <f>IF(PPG!Q156="", "", PPG!Q156)</f>
        <v>0.48899999999999999</v>
      </c>
      <c r="AA40" s="10">
        <f>IF(PPG!R156="", "", PPG!R156)</f>
        <v>48.9</v>
      </c>
      <c r="AB40" s="9">
        <f>IF(PPG!S156="", "", PPG!S156)</f>
        <v>0.46899999999999997</v>
      </c>
      <c r="AC40" s="10">
        <f>IF(PPG!T156="", "", PPG!T156)</f>
        <v>46.9</v>
      </c>
      <c r="AD40" s="9">
        <f>IF(PPG!U156="", "", PPG!U156)</f>
        <v>0.42099999999999999</v>
      </c>
      <c r="AE40" s="10">
        <f>IF(PPG!V156="", "", PPG!V156)</f>
        <v>42.1</v>
      </c>
      <c r="AF40" s="9">
        <f>IF(PPG!W156="", "", PPG!W156)</f>
        <v>0.39200000000000002</v>
      </c>
      <c r="AG40" s="10">
        <f>IF(PPG!X156="", "", PPG!X156)</f>
        <v>39.200000000000003</v>
      </c>
      <c r="AH40" s="9">
        <f>IF(PPG!Y156="", "", PPG!Y156)</f>
        <v>0.374</v>
      </c>
      <c r="AI40" s="10">
        <f>IF(PPG!Z156="", "", PPG!Z156)</f>
        <v>37.4</v>
      </c>
      <c r="AJ40" s="31" t="str">
        <f>IF(D40&lt;&gt;"",D40*I40, "0.00")</f>
        <v>0.00</v>
      </c>
      <c r="AK40" s="8" t="str">
        <f>IF(D40&lt;&gt;"",D40, "0")</f>
        <v>0</v>
      </c>
      <c r="AL40" s="8" t="str">
        <f>IF(D40&lt;&gt;"",D40*K40, "0")</f>
        <v>0</v>
      </c>
    </row>
    <row r="41" spans="1:38">
      <c r="A41" s="8">
        <f>IF(OUT!C167="", "", OUT!C167)</f>
        <v>773</v>
      </c>
      <c r="B41" s="19">
        <f>IF(OUT!A167="", "", OUT!A167)</f>
        <v>75049</v>
      </c>
      <c r="C41" s="8" t="str">
        <f>IF(OUT!D167="", "", OUT!D167)</f>
        <v>CAL</v>
      </c>
      <c r="D41" s="26"/>
      <c r="E41" s="8" t="str">
        <f>IF(OUT!E167="", "", OUT!E167)</f>
        <v>100/BDL</v>
      </c>
      <c r="F41" s="23" t="str">
        <f>IF(OUT!AE167="NEW", "✷", "")</f>
        <v/>
      </c>
      <c r="G41" t="str">
        <f>IF(OUT!B167="", "", OUT!B167)</f>
        <v>GERANIUM   INTERSPECIFIC CALIENTE ORANGE (Dark Leaf)</v>
      </c>
      <c r="H41" s="20">
        <f>IF(AND($K$3=1,$K$4="N"),P41,IF(AND($K$3=2,$K$4="N"),R41,IF(AND($K$3=3,$K$4="N"),T41,IF(AND($K$3=4,$K$4="N"),V41,IF(AND($K$3=5,$K$4="N"),X41,IF(AND($K$3=1,$K$4="Y"),Z41,IF(AND($K$3=2,$K$4="Y"),AB41,IF(AND($K$3=3,$K$4="Y"),AD41,IF(AND($K$3=4,$K$4="Y"),AF41,IF(AND($K$3=5,$K$4="Y"),AH41,"FALSE"))))))))))</f>
        <v>0.68799999999999994</v>
      </c>
      <c r="I41" s="21">
        <f>IF(AND($K$3=1,$K$4="N"),Q41,IF(AND($K$3=2,$K$4="N"),S41,IF(AND($K$3=3,$K$4="N"),U41,IF(AND($K$3=4,$K$4="N"),W41,IF(AND($K$3=5,$K$4="N"),Y41,IF(AND($K$3=1,$K$4="Y"),AA41,IF(AND($K$3=2,$K$4="Y"),AC41,IF(AND($K$3=3,$K$4="Y"),AE41,IF(AND($K$3=4,$K$4="Y"),AG41,IF(AND($K$3=5,$K$4="Y"),AI41,"FALSE"))))))))))</f>
        <v>68.8</v>
      </c>
      <c r="J41" s="35" t="str">
        <f>IF(OUT!F167="", "", OUT!F167)</f>
        <v>CALLUSED URC</v>
      </c>
      <c r="K41" s="8">
        <f>IF(OUT!P167="", "", OUT!P167)</f>
        <v>100</v>
      </c>
      <c r="L41" s="8" t="str">
        <f>IF(OUT!AE167="", "", OUT!AE167)</f>
        <v/>
      </c>
      <c r="M41" s="8" t="str">
        <f>IF(OUT!AG167="", "", OUT!AG167)</f>
        <v>PAT</v>
      </c>
      <c r="N41" s="8" t="str">
        <f>IF(OUT!AQ167="", "", OUT!AQ167)</f>
        <v/>
      </c>
      <c r="O41" s="8" t="str">
        <f>IF(OUT!BM167="", "", OUT!BM167)</f>
        <v>T6</v>
      </c>
      <c r="P41" s="9">
        <f>IF(OUT!N167="", "", OUT!N167)</f>
        <v>0.68799999999999994</v>
      </c>
      <c r="Q41" s="10">
        <f>IF(OUT!O167="", "", OUT!O167)</f>
        <v>68.8</v>
      </c>
      <c r="R41" s="9">
        <f>IF(PPG!H167="", "", PPG!H167)</f>
        <v>0.59499999999999997</v>
      </c>
      <c r="S41" s="10">
        <f>IF(PPG!I167="", "", PPG!I167)</f>
        <v>59.5</v>
      </c>
      <c r="T41" s="9">
        <f>IF(PPG!J167="", "", PPG!J167)</f>
        <v>0.53100000000000003</v>
      </c>
      <c r="U41" s="10">
        <f>IF(PPG!K167="", "", PPG!K167)</f>
        <v>53.1</v>
      </c>
      <c r="V41" s="9">
        <f>IF(PPG!L167="", "", PPG!L167)</f>
        <v>0.49399999999999999</v>
      </c>
      <c r="W41" s="10">
        <f>IF(PPG!M167="", "", PPG!M167)</f>
        <v>49.4</v>
      </c>
      <c r="X41" s="9">
        <f>IF(PPG!N167="", "", PPG!N167)</f>
        <v>0.47</v>
      </c>
      <c r="Y41" s="10">
        <f>IF(PPG!O167="", "", PPG!O167)</f>
        <v>47</v>
      </c>
      <c r="Z41" s="9">
        <f>IF(PPG!Q167="", "", PPG!Q167)</f>
        <v>0.62</v>
      </c>
      <c r="AA41" s="10">
        <f>IF(PPG!R167="", "", PPG!R167)</f>
        <v>62</v>
      </c>
      <c r="AB41" s="9">
        <f>IF(PPG!S167="", "", PPG!S167)</f>
        <v>0.59499999999999997</v>
      </c>
      <c r="AC41" s="10">
        <f>IF(PPG!T167="", "", PPG!T167)</f>
        <v>59.5</v>
      </c>
      <c r="AD41" s="9">
        <f>IF(PPG!U167="", "", PPG!U167)</f>
        <v>0.53100000000000003</v>
      </c>
      <c r="AE41" s="10">
        <f>IF(PPG!V167="", "", PPG!V167)</f>
        <v>53.1</v>
      </c>
      <c r="AF41" s="9">
        <f>IF(PPG!W167="", "", PPG!W167)</f>
        <v>0.49399999999999999</v>
      </c>
      <c r="AG41" s="10">
        <f>IF(PPG!X167="", "", PPG!X167)</f>
        <v>49.4</v>
      </c>
      <c r="AH41" s="9">
        <f>IF(PPG!Y167="", "", PPG!Y167)</f>
        <v>0.47</v>
      </c>
      <c r="AI41" s="10">
        <f>IF(PPG!Z167="", "", PPG!Z167)</f>
        <v>47</v>
      </c>
      <c r="AJ41" s="31" t="str">
        <f>IF(D41&lt;&gt;"",D41*I41, "0.00")</f>
        <v>0.00</v>
      </c>
      <c r="AK41" s="8" t="str">
        <f>IF(D41&lt;&gt;"",D41, "0")</f>
        <v>0</v>
      </c>
      <c r="AL41" s="8" t="str">
        <f>IF(D41&lt;&gt;"",D41*K41, "0")</f>
        <v>0</v>
      </c>
    </row>
    <row r="42" spans="1:38">
      <c r="A42" s="8">
        <f>IF(OUT!C168="", "", OUT!C168)</f>
        <v>773</v>
      </c>
      <c r="B42" s="19">
        <f>IF(OUT!A168="", "", OUT!A168)</f>
        <v>75049</v>
      </c>
      <c r="C42" s="8" t="str">
        <f>IF(OUT!D168="", "", OUT!D168)</f>
        <v>URCO</v>
      </c>
      <c r="D42" s="26"/>
      <c r="E42" s="8" t="str">
        <f>IF(OUT!E168="", "", OUT!E168)</f>
        <v>100/BDL</v>
      </c>
      <c r="F42" s="23" t="str">
        <f>IF(OUT!AE168="NEW", "✷", "")</f>
        <v/>
      </c>
      <c r="G42" t="str">
        <f>IF(OUT!B168="", "", OUT!B168)</f>
        <v>GERANIUM   INTERSPECIFIC CALIENTE ORANGE (Dark Leaf)</v>
      </c>
      <c r="H42" s="20">
        <f>IF(AND($K$3=1,$K$4="N"),P42,IF(AND($K$3=2,$K$4="N"),R42,IF(AND($K$3=3,$K$4="N"),T42,IF(AND($K$3=4,$K$4="N"),V42,IF(AND($K$3=5,$K$4="N"),X42,IF(AND($K$3=1,$K$4="Y"),Z42,IF(AND($K$3=2,$K$4="Y"),AB42,IF(AND($K$3=3,$K$4="Y"),AD42,IF(AND($K$3=4,$K$4="Y"),AF42,IF(AND($K$3=5,$K$4="Y"),AH42,"FALSE"))))))))))</f>
        <v>0.54500000000000004</v>
      </c>
      <c r="I42" s="21">
        <f>IF(AND($K$3=1,$K$4="N"),Q42,IF(AND($K$3=2,$K$4="N"),S42,IF(AND($K$3=3,$K$4="N"),U42,IF(AND($K$3=4,$K$4="N"),W42,IF(AND($K$3=5,$K$4="N"),Y42,IF(AND($K$3=1,$K$4="Y"),AA42,IF(AND($K$3=2,$K$4="Y"),AC42,IF(AND($K$3=3,$K$4="Y"),AE42,IF(AND($K$3=4,$K$4="Y"),AG42,IF(AND($K$3=5,$K$4="Y"),AI42,"FALSE"))))))))))</f>
        <v>54.5</v>
      </c>
      <c r="J42" s="35" t="str">
        <f>IF(OUT!F168="", "", OUT!F168)</f>
        <v>UNROOTED CUTTINGS</v>
      </c>
      <c r="K42" s="8">
        <f>IF(OUT!P168="", "", OUT!P168)</f>
        <v>100</v>
      </c>
      <c r="L42" s="8" t="str">
        <f>IF(OUT!AE168="", "", OUT!AE168)</f>
        <v/>
      </c>
      <c r="M42" s="8" t="str">
        <f>IF(OUT!AG168="", "", OUT!AG168)</f>
        <v>PAT</v>
      </c>
      <c r="N42" s="8" t="str">
        <f>IF(OUT!AQ168="", "", OUT!AQ168)</f>
        <v/>
      </c>
      <c r="O42" s="8" t="str">
        <f>IF(OUT!BM168="", "", OUT!BM168)</f>
        <v>T6</v>
      </c>
      <c r="P42" s="9">
        <f>IF(OUT!N168="", "", OUT!N168)</f>
        <v>0.54500000000000004</v>
      </c>
      <c r="Q42" s="10">
        <f>IF(OUT!O168="", "", OUT!O168)</f>
        <v>54.5</v>
      </c>
      <c r="R42" s="9">
        <f>IF(PPG!H168="", "", PPG!H168)</f>
        <v>0.46899999999999997</v>
      </c>
      <c r="S42" s="10">
        <f>IF(PPG!I168="", "", PPG!I168)</f>
        <v>46.9</v>
      </c>
      <c r="T42" s="9">
        <f>IF(PPG!J168="", "", PPG!J168)</f>
        <v>0.42099999999999999</v>
      </c>
      <c r="U42" s="10">
        <f>IF(PPG!K168="", "", PPG!K168)</f>
        <v>42.1</v>
      </c>
      <c r="V42" s="9">
        <f>IF(PPG!L168="", "", PPG!L168)</f>
        <v>0.39200000000000002</v>
      </c>
      <c r="W42" s="10">
        <f>IF(PPG!M168="", "", PPG!M168)</f>
        <v>39.200000000000003</v>
      </c>
      <c r="X42" s="9">
        <f>IF(PPG!N168="", "", PPG!N168)</f>
        <v>0.374</v>
      </c>
      <c r="Y42" s="10">
        <f>IF(PPG!O168="", "", PPG!O168)</f>
        <v>37.4</v>
      </c>
      <c r="Z42" s="9">
        <f>IF(PPG!Q168="", "", PPG!Q168)</f>
        <v>0.48899999999999999</v>
      </c>
      <c r="AA42" s="10">
        <f>IF(PPG!R168="", "", PPG!R168)</f>
        <v>48.9</v>
      </c>
      <c r="AB42" s="9">
        <f>IF(PPG!S168="", "", PPG!S168)</f>
        <v>0.46899999999999997</v>
      </c>
      <c r="AC42" s="10">
        <f>IF(PPG!T168="", "", PPG!T168)</f>
        <v>46.9</v>
      </c>
      <c r="AD42" s="9">
        <f>IF(PPG!U168="", "", PPG!U168)</f>
        <v>0.42099999999999999</v>
      </c>
      <c r="AE42" s="10">
        <f>IF(PPG!V168="", "", PPG!V168)</f>
        <v>42.1</v>
      </c>
      <c r="AF42" s="9">
        <f>IF(PPG!W168="", "", PPG!W168)</f>
        <v>0.39200000000000002</v>
      </c>
      <c r="AG42" s="10">
        <f>IF(PPG!X168="", "", PPG!X168)</f>
        <v>39.200000000000003</v>
      </c>
      <c r="AH42" s="9">
        <f>IF(PPG!Y168="", "", PPG!Y168)</f>
        <v>0.374</v>
      </c>
      <c r="AI42" s="10">
        <f>IF(PPG!Z168="", "", PPG!Z168)</f>
        <v>37.4</v>
      </c>
      <c r="AJ42" s="31" t="str">
        <f>IF(D42&lt;&gt;"",D42*I42, "0.00")</f>
        <v>0.00</v>
      </c>
      <c r="AK42" s="8" t="str">
        <f>IF(D42&lt;&gt;"",D42, "0")</f>
        <v>0</v>
      </c>
      <c r="AL42" s="8" t="str">
        <f>IF(D42&lt;&gt;"",D42*K42, "0")</f>
        <v>0</v>
      </c>
    </row>
    <row r="43" spans="1:38">
      <c r="A43" s="8">
        <f>IF(OUT!C169="", "", OUT!C169)</f>
        <v>773</v>
      </c>
      <c r="B43" s="19">
        <f>IF(OUT!A169="", "", OUT!A169)</f>
        <v>75050</v>
      </c>
      <c r="C43" s="8" t="str">
        <f>IF(OUT!D169="", "", OUT!D169)</f>
        <v>CAL</v>
      </c>
      <c r="D43" s="26"/>
      <c r="E43" s="8" t="str">
        <f>IF(OUT!E169="", "", OUT!E169)</f>
        <v>100/BDL</v>
      </c>
      <c r="F43" s="23" t="str">
        <f>IF(OUT!AE169="NEW", "✷", "")</f>
        <v/>
      </c>
      <c r="G43" t="str">
        <f>IF(OUT!B169="", "", OUT!B169)</f>
        <v>GERANIUM   INTERSPECIFIC CALIENTE PINK (Dark Leaf)</v>
      </c>
      <c r="H43" s="20">
        <f>IF(AND($K$3=1,$K$4="N"),P43,IF(AND($K$3=2,$K$4="N"),R43,IF(AND($K$3=3,$K$4="N"),T43,IF(AND($K$3=4,$K$4="N"),V43,IF(AND($K$3=5,$K$4="N"),X43,IF(AND($K$3=1,$K$4="Y"),Z43,IF(AND($K$3=2,$K$4="Y"),AB43,IF(AND($K$3=3,$K$4="Y"),AD43,IF(AND($K$3=4,$K$4="Y"),AF43,IF(AND($K$3=5,$K$4="Y"),AH43,"FALSE"))))))))))</f>
        <v>0.68799999999999994</v>
      </c>
      <c r="I43" s="21">
        <f>IF(AND($K$3=1,$K$4="N"),Q43,IF(AND($K$3=2,$K$4="N"),S43,IF(AND($K$3=3,$K$4="N"),U43,IF(AND($K$3=4,$K$4="N"),W43,IF(AND($K$3=5,$K$4="N"),Y43,IF(AND($K$3=1,$K$4="Y"),AA43,IF(AND($K$3=2,$K$4="Y"),AC43,IF(AND($K$3=3,$K$4="Y"),AE43,IF(AND($K$3=4,$K$4="Y"),AG43,IF(AND($K$3=5,$K$4="Y"),AI43,"FALSE"))))))))))</f>
        <v>68.8</v>
      </c>
      <c r="J43" s="35" t="str">
        <f>IF(OUT!F169="", "", OUT!F169)</f>
        <v>CALLUSED URC</v>
      </c>
      <c r="K43" s="8">
        <f>IF(OUT!P169="", "", OUT!P169)</f>
        <v>100</v>
      </c>
      <c r="L43" s="8" t="str">
        <f>IF(OUT!AE169="", "", OUT!AE169)</f>
        <v/>
      </c>
      <c r="M43" s="8" t="str">
        <f>IF(OUT!AG169="", "", OUT!AG169)</f>
        <v>PAT</v>
      </c>
      <c r="N43" s="8" t="str">
        <f>IF(OUT!AQ169="", "", OUT!AQ169)</f>
        <v/>
      </c>
      <c r="O43" s="8" t="str">
        <f>IF(OUT!BM169="", "", OUT!BM169)</f>
        <v>T6</v>
      </c>
      <c r="P43" s="9">
        <f>IF(OUT!N169="", "", OUT!N169)</f>
        <v>0.68799999999999994</v>
      </c>
      <c r="Q43" s="10">
        <f>IF(OUT!O169="", "", OUT!O169)</f>
        <v>68.8</v>
      </c>
      <c r="R43" s="9">
        <f>IF(PPG!H169="", "", PPG!H169)</f>
        <v>0.59499999999999997</v>
      </c>
      <c r="S43" s="10">
        <f>IF(PPG!I169="", "", PPG!I169)</f>
        <v>59.5</v>
      </c>
      <c r="T43" s="9">
        <f>IF(PPG!J169="", "", PPG!J169)</f>
        <v>0.53100000000000003</v>
      </c>
      <c r="U43" s="10">
        <f>IF(PPG!K169="", "", PPG!K169)</f>
        <v>53.1</v>
      </c>
      <c r="V43" s="9">
        <f>IF(PPG!L169="", "", PPG!L169)</f>
        <v>0.49399999999999999</v>
      </c>
      <c r="W43" s="10">
        <f>IF(PPG!M169="", "", PPG!M169)</f>
        <v>49.4</v>
      </c>
      <c r="X43" s="9">
        <f>IF(PPG!N169="", "", PPG!N169)</f>
        <v>0.47</v>
      </c>
      <c r="Y43" s="10">
        <f>IF(PPG!O169="", "", PPG!O169)</f>
        <v>47</v>
      </c>
      <c r="Z43" s="9">
        <f>IF(PPG!Q169="", "", PPG!Q169)</f>
        <v>0.62</v>
      </c>
      <c r="AA43" s="10">
        <f>IF(PPG!R169="", "", PPG!R169)</f>
        <v>62</v>
      </c>
      <c r="AB43" s="9">
        <f>IF(PPG!S169="", "", PPG!S169)</f>
        <v>0.59499999999999997</v>
      </c>
      <c r="AC43" s="10">
        <f>IF(PPG!T169="", "", PPG!T169)</f>
        <v>59.5</v>
      </c>
      <c r="AD43" s="9">
        <f>IF(PPG!U169="", "", PPG!U169)</f>
        <v>0.53100000000000003</v>
      </c>
      <c r="AE43" s="10">
        <f>IF(PPG!V169="", "", PPG!V169)</f>
        <v>53.1</v>
      </c>
      <c r="AF43" s="9">
        <f>IF(PPG!W169="", "", PPG!W169)</f>
        <v>0.49399999999999999</v>
      </c>
      <c r="AG43" s="10">
        <f>IF(PPG!X169="", "", PPG!X169)</f>
        <v>49.4</v>
      </c>
      <c r="AH43" s="9">
        <f>IF(PPG!Y169="", "", PPG!Y169)</f>
        <v>0.47</v>
      </c>
      <c r="AI43" s="10">
        <f>IF(PPG!Z169="", "", PPG!Z169)</f>
        <v>47</v>
      </c>
      <c r="AJ43" s="31" t="str">
        <f>IF(D43&lt;&gt;"",D43*I43, "0.00")</f>
        <v>0.00</v>
      </c>
      <c r="AK43" s="8" t="str">
        <f>IF(D43&lt;&gt;"",D43, "0")</f>
        <v>0</v>
      </c>
      <c r="AL43" s="8" t="str">
        <f>IF(D43&lt;&gt;"",D43*K43, "0")</f>
        <v>0</v>
      </c>
    </row>
    <row r="44" spans="1:38">
      <c r="A44" s="8">
        <f>IF(OUT!C170="", "", OUT!C170)</f>
        <v>773</v>
      </c>
      <c r="B44" s="19">
        <f>IF(OUT!A170="", "", OUT!A170)</f>
        <v>75050</v>
      </c>
      <c r="C44" s="8" t="str">
        <f>IF(OUT!D170="", "", OUT!D170)</f>
        <v>URCO</v>
      </c>
      <c r="D44" s="26"/>
      <c r="E44" s="8" t="str">
        <f>IF(OUT!E170="", "", OUT!E170)</f>
        <v>100/BDL</v>
      </c>
      <c r="F44" s="23" t="str">
        <f>IF(OUT!AE170="NEW", "✷", "")</f>
        <v/>
      </c>
      <c r="G44" t="str">
        <f>IF(OUT!B170="", "", OUT!B170)</f>
        <v>GERANIUM   INTERSPECIFIC CALIENTE PINK (Dark Leaf)</v>
      </c>
      <c r="H44" s="20">
        <f>IF(AND($K$3=1,$K$4="N"),P44,IF(AND($K$3=2,$K$4="N"),R44,IF(AND($K$3=3,$K$4="N"),T44,IF(AND($K$3=4,$K$4="N"),V44,IF(AND($K$3=5,$K$4="N"),X44,IF(AND($K$3=1,$K$4="Y"),Z44,IF(AND($K$3=2,$K$4="Y"),AB44,IF(AND($K$3=3,$K$4="Y"),AD44,IF(AND($K$3=4,$K$4="Y"),AF44,IF(AND($K$3=5,$K$4="Y"),AH44,"FALSE"))))))))))</f>
        <v>0.54500000000000004</v>
      </c>
      <c r="I44" s="21">
        <f>IF(AND($K$3=1,$K$4="N"),Q44,IF(AND($K$3=2,$K$4="N"),S44,IF(AND($K$3=3,$K$4="N"),U44,IF(AND($K$3=4,$K$4="N"),W44,IF(AND($K$3=5,$K$4="N"),Y44,IF(AND($K$3=1,$K$4="Y"),AA44,IF(AND($K$3=2,$K$4="Y"),AC44,IF(AND($K$3=3,$K$4="Y"),AE44,IF(AND($K$3=4,$K$4="Y"),AG44,IF(AND($K$3=5,$K$4="Y"),AI44,"FALSE"))))))))))</f>
        <v>54.5</v>
      </c>
      <c r="J44" s="35" t="str">
        <f>IF(OUT!F170="", "", OUT!F170)</f>
        <v>UNROOTED CUTTINGS</v>
      </c>
      <c r="K44" s="8">
        <f>IF(OUT!P170="", "", OUT!P170)</f>
        <v>100</v>
      </c>
      <c r="L44" s="8" t="str">
        <f>IF(OUT!AE170="", "", OUT!AE170)</f>
        <v/>
      </c>
      <c r="M44" s="8" t="str">
        <f>IF(OUT!AG170="", "", OUT!AG170)</f>
        <v>PAT</v>
      </c>
      <c r="N44" s="8" t="str">
        <f>IF(OUT!AQ170="", "", OUT!AQ170)</f>
        <v/>
      </c>
      <c r="O44" s="8" t="str">
        <f>IF(OUT!BM170="", "", OUT!BM170)</f>
        <v>T6</v>
      </c>
      <c r="P44" s="9">
        <f>IF(OUT!N170="", "", OUT!N170)</f>
        <v>0.54500000000000004</v>
      </c>
      <c r="Q44" s="10">
        <f>IF(OUT!O170="", "", OUT!O170)</f>
        <v>54.5</v>
      </c>
      <c r="R44" s="9">
        <f>IF(PPG!H170="", "", PPG!H170)</f>
        <v>0.46899999999999997</v>
      </c>
      <c r="S44" s="10">
        <f>IF(PPG!I170="", "", PPG!I170)</f>
        <v>46.9</v>
      </c>
      <c r="T44" s="9">
        <f>IF(PPG!J170="", "", PPG!J170)</f>
        <v>0.42099999999999999</v>
      </c>
      <c r="U44" s="10">
        <f>IF(PPG!K170="", "", PPG!K170)</f>
        <v>42.1</v>
      </c>
      <c r="V44" s="9">
        <f>IF(PPG!L170="", "", PPG!L170)</f>
        <v>0.39200000000000002</v>
      </c>
      <c r="W44" s="10">
        <f>IF(PPG!M170="", "", PPG!M170)</f>
        <v>39.200000000000003</v>
      </c>
      <c r="X44" s="9">
        <f>IF(PPG!N170="", "", PPG!N170)</f>
        <v>0.374</v>
      </c>
      <c r="Y44" s="10">
        <f>IF(PPG!O170="", "", PPG!O170)</f>
        <v>37.4</v>
      </c>
      <c r="Z44" s="9">
        <f>IF(PPG!Q170="", "", PPG!Q170)</f>
        <v>0.48899999999999999</v>
      </c>
      <c r="AA44" s="10">
        <f>IF(PPG!R170="", "", PPG!R170)</f>
        <v>48.9</v>
      </c>
      <c r="AB44" s="9">
        <f>IF(PPG!S170="", "", PPG!S170)</f>
        <v>0.46899999999999997</v>
      </c>
      <c r="AC44" s="10">
        <f>IF(PPG!T170="", "", PPG!T170)</f>
        <v>46.9</v>
      </c>
      <c r="AD44" s="9">
        <f>IF(PPG!U170="", "", PPG!U170)</f>
        <v>0.42099999999999999</v>
      </c>
      <c r="AE44" s="10">
        <f>IF(PPG!V170="", "", PPG!V170)</f>
        <v>42.1</v>
      </c>
      <c r="AF44" s="9">
        <f>IF(PPG!W170="", "", PPG!W170)</f>
        <v>0.39200000000000002</v>
      </c>
      <c r="AG44" s="10">
        <f>IF(PPG!X170="", "", PPG!X170)</f>
        <v>39.200000000000003</v>
      </c>
      <c r="AH44" s="9">
        <f>IF(PPG!Y170="", "", PPG!Y170)</f>
        <v>0.374</v>
      </c>
      <c r="AI44" s="10">
        <f>IF(PPG!Z170="", "", PPG!Z170)</f>
        <v>37.4</v>
      </c>
      <c r="AJ44" s="31" t="str">
        <f>IF(D44&lt;&gt;"",D44*I44, "0.00")</f>
        <v>0.00</v>
      </c>
      <c r="AK44" s="8" t="str">
        <f>IF(D44&lt;&gt;"",D44, "0")</f>
        <v>0</v>
      </c>
      <c r="AL44" s="8" t="str">
        <f>IF(D44&lt;&gt;"",D44*K44, "0")</f>
        <v>0</v>
      </c>
    </row>
    <row r="45" spans="1:38">
      <c r="A45" s="8">
        <f>IF(OUT!C125="", "", OUT!C125)</f>
        <v>773</v>
      </c>
      <c r="B45" s="19">
        <f>IF(OUT!A125="", "", OUT!A125)</f>
        <v>65761</v>
      </c>
      <c r="C45" s="8" t="str">
        <f>IF(OUT!D125="", "", OUT!D125)</f>
        <v>CAL</v>
      </c>
      <c r="D45" s="26"/>
      <c r="E45" s="8" t="str">
        <f>IF(OUT!E125="", "", OUT!E125)</f>
        <v>100/BDL</v>
      </c>
      <c r="F45" s="23" t="str">
        <f>IF(OUT!AE125="NEW", "✷", "")</f>
        <v/>
      </c>
      <c r="G45" t="str">
        <f>IF(OUT!B125="", "", OUT!B125)</f>
        <v>GERANIUM   INTERSPECIFIC CALIENTE ROSE</v>
      </c>
      <c r="H45" s="20">
        <f>IF(AND($K$3=1,$K$4="N"),P45,IF(AND($K$3=2,$K$4="N"),R45,IF(AND($K$3=3,$K$4="N"),T45,IF(AND($K$3=4,$K$4="N"),V45,IF(AND($K$3=5,$K$4="N"),X45,IF(AND($K$3=1,$K$4="Y"),Z45,IF(AND($K$3=2,$K$4="Y"),AB45,IF(AND($K$3=3,$K$4="Y"),AD45,IF(AND($K$3=4,$K$4="Y"),AF45,IF(AND($K$3=5,$K$4="Y"),AH45,"FALSE"))))))))))</f>
        <v>0.68799999999999994</v>
      </c>
      <c r="I45" s="21">
        <f>IF(AND($K$3=1,$K$4="N"),Q45,IF(AND($K$3=2,$K$4="N"),S45,IF(AND($K$3=3,$K$4="N"),U45,IF(AND($K$3=4,$K$4="N"),W45,IF(AND($K$3=5,$K$4="N"),Y45,IF(AND($K$3=1,$K$4="Y"),AA45,IF(AND($K$3=2,$K$4="Y"),AC45,IF(AND($K$3=3,$K$4="Y"),AE45,IF(AND($K$3=4,$K$4="Y"),AG45,IF(AND($K$3=5,$K$4="Y"),AI45,"FALSE"))))))))))</f>
        <v>68.8</v>
      </c>
      <c r="J45" s="35" t="str">
        <f>IF(OUT!F125="", "", OUT!F125)</f>
        <v>CALLUSED URC</v>
      </c>
      <c r="K45" s="8">
        <f>IF(OUT!P125="", "", OUT!P125)</f>
        <v>100</v>
      </c>
      <c r="L45" s="8" t="str">
        <f>IF(OUT!AE125="", "", OUT!AE125)</f>
        <v/>
      </c>
      <c r="M45" s="8" t="str">
        <f>IF(OUT!AG125="", "", OUT!AG125)</f>
        <v>PAT</v>
      </c>
      <c r="N45" s="8" t="str">
        <f>IF(OUT!AQ125="", "", OUT!AQ125)</f>
        <v/>
      </c>
      <c r="O45" s="8" t="str">
        <f>IF(OUT!BM125="", "", OUT!BM125)</f>
        <v>T6</v>
      </c>
      <c r="P45" s="9">
        <f>IF(OUT!N125="", "", OUT!N125)</f>
        <v>0.68799999999999994</v>
      </c>
      <c r="Q45" s="10">
        <f>IF(OUT!O125="", "", OUT!O125)</f>
        <v>68.8</v>
      </c>
      <c r="R45" s="9">
        <f>IF(PPG!H125="", "", PPG!H125)</f>
        <v>0.626</v>
      </c>
      <c r="S45" s="10">
        <f>IF(PPG!I125="", "", PPG!I125)</f>
        <v>62.6</v>
      </c>
      <c r="T45" s="9">
        <f>IF(PPG!J125="", "", PPG!J125)</f>
        <v>0.55800000000000005</v>
      </c>
      <c r="U45" s="10">
        <f>IF(PPG!K125="", "", PPG!K125)</f>
        <v>55.8</v>
      </c>
      <c r="V45" s="9">
        <f>IF(PPG!L125="", "", PPG!L125)</f>
        <v>0.51900000000000002</v>
      </c>
      <c r="W45" s="10">
        <f>IF(PPG!M125="", "", PPG!M125)</f>
        <v>51.9</v>
      </c>
      <c r="X45" s="9">
        <f>IF(PPG!N125="", "", PPG!N125)</f>
        <v>0.49299999999999999</v>
      </c>
      <c r="Y45" s="10">
        <f>IF(PPG!O125="", "", PPG!O125)</f>
        <v>49.3</v>
      </c>
      <c r="Z45" s="9">
        <f>IF(PPG!Q125="", "", PPG!Q125)</f>
        <v>0.65300000000000002</v>
      </c>
      <c r="AA45" s="10">
        <f>IF(PPG!R125="", "", PPG!R125)</f>
        <v>65.3</v>
      </c>
      <c r="AB45" s="9">
        <f>IF(PPG!S125="", "", PPG!S125)</f>
        <v>0.626</v>
      </c>
      <c r="AC45" s="10">
        <f>IF(PPG!T125="", "", PPG!T125)</f>
        <v>62.6</v>
      </c>
      <c r="AD45" s="9">
        <f>IF(PPG!U125="", "", PPG!U125)</f>
        <v>0.55800000000000005</v>
      </c>
      <c r="AE45" s="10">
        <f>IF(PPG!V125="", "", PPG!V125)</f>
        <v>55.8</v>
      </c>
      <c r="AF45" s="9">
        <f>IF(PPG!W125="", "", PPG!W125)</f>
        <v>0.51900000000000002</v>
      </c>
      <c r="AG45" s="10">
        <f>IF(PPG!X125="", "", PPG!X125)</f>
        <v>51.9</v>
      </c>
      <c r="AH45" s="9">
        <f>IF(PPG!Y125="", "", PPG!Y125)</f>
        <v>0.49299999999999999</v>
      </c>
      <c r="AI45" s="10">
        <f>IF(PPG!Z125="", "", PPG!Z125)</f>
        <v>49.3</v>
      </c>
      <c r="AJ45" s="31" t="str">
        <f>IF(D45&lt;&gt;"",D45*I45, "0.00")</f>
        <v>0.00</v>
      </c>
      <c r="AK45" s="8" t="str">
        <f>IF(D45&lt;&gt;"",D45, "0")</f>
        <v>0</v>
      </c>
      <c r="AL45" s="8" t="str">
        <f>IF(D45&lt;&gt;"",D45*K45, "0")</f>
        <v>0</v>
      </c>
    </row>
    <row r="46" spans="1:38">
      <c r="A46" s="8">
        <f>IF(OUT!C126="", "", OUT!C126)</f>
        <v>773</v>
      </c>
      <c r="B46" s="19">
        <f>IF(OUT!A126="", "", OUT!A126)</f>
        <v>65761</v>
      </c>
      <c r="C46" s="8" t="str">
        <f>IF(OUT!D126="", "", OUT!D126)</f>
        <v>URCO</v>
      </c>
      <c r="D46" s="26"/>
      <c r="E46" s="8" t="str">
        <f>IF(OUT!E126="", "", OUT!E126)</f>
        <v>100/BDL</v>
      </c>
      <c r="F46" s="23" t="str">
        <f>IF(OUT!AE126="NEW", "✷", "")</f>
        <v/>
      </c>
      <c r="G46" t="str">
        <f>IF(OUT!B126="", "", OUT!B126)</f>
        <v>GERANIUM   INTERSPECIFIC CALIENTE ROSE</v>
      </c>
      <c r="H46" s="20">
        <f>IF(AND($K$3=1,$K$4="N"),P46,IF(AND($K$3=2,$K$4="N"),R46,IF(AND($K$3=3,$K$4="N"),T46,IF(AND($K$3=4,$K$4="N"),V46,IF(AND($K$3=5,$K$4="N"),X46,IF(AND($K$3=1,$K$4="Y"),Z46,IF(AND($K$3=2,$K$4="Y"),AB46,IF(AND($K$3=3,$K$4="Y"),AD46,IF(AND($K$3=4,$K$4="Y"),AF46,IF(AND($K$3=5,$K$4="Y"),AH46,"FALSE"))))))))))</f>
        <v>0.54500000000000004</v>
      </c>
      <c r="I46" s="21">
        <f>IF(AND($K$3=1,$K$4="N"),Q46,IF(AND($K$3=2,$K$4="N"),S46,IF(AND($K$3=3,$K$4="N"),U46,IF(AND($K$3=4,$K$4="N"),W46,IF(AND($K$3=5,$K$4="N"),Y46,IF(AND($K$3=1,$K$4="Y"),AA46,IF(AND($K$3=2,$K$4="Y"),AC46,IF(AND($K$3=3,$K$4="Y"),AE46,IF(AND($K$3=4,$K$4="Y"),AG46,IF(AND($K$3=5,$K$4="Y"),AI46,"FALSE"))))))))))</f>
        <v>54.5</v>
      </c>
      <c r="J46" s="35" t="str">
        <f>IF(OUT!F126="", "", OUT!F126)</f>
        <v>UNROOTED CUTTINGS</v>
      </c>
      <c r="K46" s="8">
        <f>IF(OUT!P126="", "", OUT!P126)</f>
        <v>100</v>
      </c>
      <c r="L46" s="8" t="str">
        <f>IF(OUT!AE126="", "", OUT!AE126)</f>
        <v/>
      </c>
      <c r="M46" s="8" t="str">
        <f>IF(OUT!AG126="", "", OUT!AG126)</f>
        <v>PAT</v>
      </c>
      <c r="N46" s="8" t="str">
        <f>IF(OUT!AQ126="", "", OUT!AQ126)</f>
        <v/>
      </c>
      <c r="O46" s="8" t="str">
        <f>IF(OUT!BM126="", "", OUT!BM126)</f>
        <v>T6</v>
      </c>
      <c r="P46" s="9">
        <f>IF(OUT!N126="", "", OUT!N126)</f>
        <v>0.54500000000000004</v>
      </c>
      <c r="Q46" s="10">
        <f>IF(OUT!O126="", "", OUT!O126)</f>
        <v>54.5</v>
      </c>
      <c r="R46" s="9">
        <f>IF(PPG!H126="", "", PPG!H126)</f>
        <v>0.496</v>
      </c>
      <c r="S46" s="10">
        <f>IF(PPG!I126="", "", PPG!I126)</f>
        <v>49.6</v>
      </c>
      <c r="T46" s="9">
        <f>IF(PPG!J126="", "", PPG!J126)</f>
        <v>0.44400000000000001</v>
      </c>
      <c r="U46" s="10">
        <f>IF(PPG!K126="", "", PPG!K126)</f>
        <v>44.4</v>
      </c>
      <c r="V46" s="9">
        <f>IF(PPG!L126="", "", PPG!L126)</f>
        <v>0.41399999999999998</v>
      </c>
      <c r="W46" s="10">
        <f>IF(PPG!M126="", "", PPG!M126)</f>
        <v>41.4</v>
      </c>
      <c r="X46" s="9">
        <f>IF(PPG!N126="", "", PPG!N126)</f>
        <v>0.39400000000000002</v>
      </c>
      <c r="Y46" s="10">
        <f>IF(PPG!O126="", "", PPG!O126)</f>
        <v>39.4</v>
      </c>
      <c r="Z46" s="9">
        <f>IF(PPG!Q126="", "", PPG!Q126)</f>
        <v>0.51700000000000002</v>
      </c>
      <c r="AA46" s="10">
        <f>IF(PPG!R126="", "", PPG!R126)</f>
        <v>51.7</v>
      </c>
      <c r="AB46" s="9">
        <f>IF(PPG!S126="", "", PPG!S126)</f>
        <v>0.496</v>
      </c>
      <c r="AC46" s="10">
        <f>IF(PPG!T126="", "", PPG!T126)</f>
        <v>49.6</v>
      </c>
      <c r="AD46" s="9">
        <f>IF(PPG!U126="", "", PPG!U126)</f>
        <v>0.44400000000000001</v>
      </c>
      <c r="AE46" s="10">
        <f>IF(PPG!V126="", "", PPG!V126)</f>
        <v>44.4</v>
      </c>
      <c r="AF46" s="9">
        <f>IF(PPG!W126="", "", PPG!W126)</f>
        <v>0.41399999999999998</v>
      </c>
      <c r="AG46" s="10">
        <f>IF(PPG!X126="", "", PPG!X126)</f>
        <v>41.4</v>
      </c>
      <c r="AH46" s="9">
        <f>IF(PPG!Y126="", "", PPG!Y126)</f>
        <v>0.39400000000000002</v>
      </c>
      <c r="AI46" s="10">
        <f>IF(PPG!Z126="", "", PPG!Z126)</f>
        <v>39.4</v>
      </c>
      <c r="AJ46" s="31" t="str">
        <f>IF(D46&lt;&gt;"",D46*I46, "0.00")</f>
        <v>0.00</v>
      </c>
      <c r="AK46" s="8" t="str">
        <f>IF(D46&lt;&gt;"",D46, "0")</f>
        <v>0</v>
      </c>
      <c r="AL46" s="8" t="str">
        <f>IF(D46&lt;&gt;"",D46*K46, "0")</f>
        <v>0</v>
      </c>
    </row>
    <row r="47" spans="1:38">
      <c r="A47" s="8">
        <f>IF(OUT!C188="", "", OUT!C188)</f>
        <v>773</v>
      </c>
      <c r="B47" s="19">
        <f>IF(OUT!A188="", "", OUT!A188)</f>
        <v>88235</v>
      </c>
      <c r="C47" s="8" t="str">
        <f>IF(OUT!D188="", "", OUT!D188)</f>
        <v>CAL</v>
      </c>
      <c r="D47" s="26"/>
      <c r="E47" s="8" t="str">
        <f>IF(OUT!E188="", "", OUT!E188)</f>
        <v>100/BDL</v>
      </c>
      <c r="F47" s="23" t="str">
        <f>IF(OUT!AE188="NEW", "✷", "")</f>
        <v/>
      </c>
      <c r="G47" t="str">
        <f>IF(OUT!B188="", "", OUT!B188)</f>
        <v>GERANIUM   INTERSPECIFIC CALIENTE WHITE</v>
      </c>
      <c r="H47" s="20">
        <f>IF(AND($K$3=1,$K$4="N"),P47,IF(AND($K$3=2,$K$4="N"),R47,IF(AND($K$3=3,$K$4="N"),T47,IF(AND($K$3=4,$K$4="N"),V47,IF(AND($K$3=5,$K$4="N"),X47,IF(AND($K$3=1,$K$4="Y"),Z47,IF(AND($K$3=2,$K$4="Y"),AB47,IF(AND($K$3=3,$K$4="Y"),AD47,IF(AND($K$3=4,$K$4="Y"),AF47,IF(AND($K$3=5,$K$4="Y"),AH47,"FALSE"))))))))))</f>
        <v>0.68799999999999994</v>
      </c>
      <c r="I47" s="21">
        <f>IF(AND($K$3=1,$K$4="N"),Q47,IF(AND($K$3=2,$K$4="N"),S47,IF(AND($K$3=3,$K$4="N"),U47,IF(AND($K$3=4,$K$4="N"),W47,IF(AND($K$3=5,$K$4="N"),Y47,IF(AND($K$3=1,$K$4="Y"),AA47,IF(AND($K$3=2,$K$4="Y"),AC47,IF(AND($K$3=3,$K$4="Y"),AE47,IF(AND($K$3=4,$K$4="Y"),AG47,IF(AND($K$3=5,$K$4="Y"),AI47,"FALSE"))))))))))</f>
        <v>68.8</v>
      </c>
      <c r="J47" s="35" t="str">
        <f>IF(OUT!F188="", "", OUT!F188)</f>
        <v>CALLUSED URC</v>
      </c>
      <c r="K47" s="8">
        <f>IF(OUT!P188="", "", OUT!P188)</f>
        <v>100</v>
      </c>
      <c r="L47" s="8" t="str">
        <f>IF(OUT!AE188="", "", OUT!AE188)</f>
        <v/>
      </c>
      <c r="M47" s="8" t="str">
        <f>IF(OUT!AG188="", "", OUT!AG188)</f>
        <v>PAT</v>
      </c>
      <c r="N47" s="8" t="str">
        <f>IF(OUT!AQ188="", "", OUT!AQ188)</f>
        <v/>
      </c>
      <c r="O47" s="8" t="str">
        <f>IF(OUT!BM188="", "", OUT!BM188)</f>
        <v>T6</v>
      </c>
      <c r="P47" s="9">
        <f>IF(OUT!N188="", "", OUT!N188)</f>
        <v>0.68799999999999994</v>
      </c>
      <c r="Q47" s="10">
        <f>IF(OUT!O188="", "", OUT!O188)</f>
        <v>68.8</v>
      </c>
      <c r="R47" s="9">
        <f>IF(PPG!H188="", "", PPG!H188)</f>
        <v>0.46899999999999997</v>
      </c>
      <c r="S47" s="10">
        <f>IF(PPG!I188="", "", PPG!I188)</f>
        <v>46.9</v>
      </c>
      <c r="T47" s="9">
        <f>IF(PPG!J188="", "", PPG!J188)</f>
        <v>0.42099999999999999</v>
      </c>
      <c r="U47" s="10">
        <f>IF(PPG!K188="", "", PPG!K188)</f>
        <v>42.1</v>
      </c>
      <c r="V47" s="9">
        <f>IF(PPG!L188="", "", PPG!L188)</f>
        <v>0.39200000000000002</v>
      </c>
      <c r="W47" s="10">
        <f>IF(PPG!M188="", "", PPG!M188)</f>
        <v>39.200000000000003</v>
      </c>
      <c r="X47" s="9">
        <f>IF(PPG!N188="", "", PPG!N188)</f>
        <v>0.374</v>
      </c>
      <c r="Y47" s="10">
        <f>IF(PPG!O188="", "", PPG!O188)</f>
        <v>37.4</v>
      </c>
      <c r="Z47" s="9">
        <f>IF(PPG!Q188="", "", PPG!Q188)</f>
        <v>0.48899999999999999</v>
      </c>
      <c r="AA47" s="10">
        <f>IF(PPG!R188="", "", PPG!R188)</f>
        <v>48.9</v>
      </c>
      <c r="AB47" s="9">
        <f>IF(PPG!S188="", "", PPG!S188)</f>
        <v>0.46899999999999997</v>
      </c>
      <c r="AC47" s="10">
        <f>IF(PPG!T188="", "", PPG!T188)</f>
        <v>46.9</v>
      </c>
      <c r="AD47" s="9">
        <f>IF(PPG!U188="", "", PPG!U188)</f>
        <v>0.42099999999999999</v>
      </c>
      <c r="AE47" s="10">
        <f>IF(PPG!V188="", "", PPG!V188)</f>
        <v>42.1</v>
      </c>
      <c r="AF47" s="9">
        <f>IF(PPG!W188="", "", PPG!W188)</f>
        <v>0.39200000000000002</v>
      </c>
      <c r="AG47" s="10">
        <f>IF(PPG!X188="", "", PPG!X188)</f>
        <v>39.200000000000003</v>
      </c>
      <c r="AH47" s="9">
        <f>IF(PPG!Y188="", "", PPG!Y188)</f>
        <v>0.374</v>
      </c>
      <c r="AI47" s="10">
        <f>IF(PPG!Z188="", "", PPG!Z188)</f>
        <v>37.4</v>
      </c>
      <c r="AJ47" s="31" t="str">
        <f>IF(D47&lt;&gt;"",D47*I47, "0.00")</f>
        <v>0.00</v>
      </c>
      <c r="AK47" s="8" t="str">
        <f>IF(D47&lt;&gt;"",D47, "0")</f>
        <v>0</v>
      </c>
      <c r="AL47" s="8" t="str">
        <f>IF(D47&lt;&gt;"",D47*K47, "0")</f>
        <v>0</v>
      </c>
    </row>
    <row r="48" spans="1:38">
      <c r="A48" s="8">
        <f>IF(OUT!C189="", "", OUT!C189)</f>
        <v>773</v>
      </c>
      <c r="B48" s="19">
        <f>IF(OUT!A189="", "", OUT!A189)</f>
        <v>88235</v>
      </c>
      <c r="C48" s="8" t="str">
        <f>IF(OUT!D189="", "", OUT!D189)</f>
        <v>URCO</v>
      </c>
      <c r="D48" s="26"/>
      <c r="E48" s="8" t="str">
        <f>IF(OUT!E189="", "", OUT!E189)</f>
        <v>100/BDL</v>
      </c>
      <c r="F48" s="23" t="str">
        <f>IF(OUT!AE189="NEW", "✷", "")</f>
        <v/>
      </c>
      <c r="G48" t="str">
        <f>IF(OUT!B189="", "", OUT!B189)</f>
        <v>GERANIUM   INTERSPECIFIC CALIENTE WHITE</v>
      </c>
      <c r="H48" s="20">
        <f>IF(AND($K$3=1,$K$4="N"),P48,IF(AND($K$3=2,$K$4="N"),R48,IF(AND($K$3=3,$K$4="N"),T48,IF(AND($K$3=4,$K$4="N"),V48,IF(AND($K$3=5,$K$4="N"),X48,IF(AND($K$3=1,$K$4="Y"),Z48,IF(AND($K$3=2,$K$4="Y"),AB48,IF(AND($K$3=3,$K$4="Y"),AD48,IF(AND($K$3=4,$K$4="Y"),AF48,IF(AND($K$3=5,$K$4="Y"),AH48,"FALSE"))))))))))</f>
        <v>0.54500000000000004</v>
      </c>
      <c r="I48" s="21">
        <f>IF(AND($K$3=1,$K$4="N"),Q48,IF(AND($K$3=2,$K$4="N"),S48,IF(AND($K$3=3,$K$4="N"),U48,IF(AND($K$3=4,$K$4="N"),W48,IF(AND($K$3=5,$K$4="N"),Y48,IF(AND($K$3=1,$K$4="Y"),AA48,IF(AND($K$3=2,$K$4="Y"),AC48,IF(AND($K$3=3,$K$4="Y"),AE48,IF(AND($K$3=4,$K$4="Y"),AG48,IF(AND($K$3=5,$K$4="Y"),AI48,"FALSE"))))))))))</f>
        <v>54.5</v>
      </c>
      <c r="J48" s="35" t="str">
        <f>IF(OUT!F189="", "", OUT!F189)</f>
        <v>UNROOTED CUTTINGS</v>
      </c>
      <c r="K48" s="8">
        <f>IF(OUT!P189="", "", OUT!P189)</f>
        <v>100</v>
      </c>
      <c r="L48" s="8" t="str">
        <f>IF(OUT!AE189="", "", OUT!AE189)</f>
        <v/>
      </c>
      <c r="M48" s="8" t="str">
        <f>IF(OUT!AG189="", "", OUT!AG189)</f>
        <v>PAT</v>
      </c>
      <c r="N48" s="8" t="str">
        <f>IF(OUT!AQ189="", "", OUT!AQ189)</f>
        <v/>
      </c>
      <c r="O48" s="8" t="str">
        <f>IF(OUT!BM189="", "", OUT!BM189)</f>
        <v>T6</v>
      </c>
      <c r="P48" s="9">
        <f>IF(OUT!N189="", "", OUT!N189)</f>
        <v>0.54500000000000004</v>
      </c>
      <c r="Q48" s="10">
        <f>IF(OUT!O189="", "", OUT!O189)</f>
        <v>54.5</v>
      </c>
      <c r="R48" s="9">
        <f>IF(PPG!H189="", "", PPG!H189)</f>
        <v>0.59499999999999997</v>
      </c>
      <c r="S48" s="10">
        <f>IF(PPG!I189="", "", PPG!I189)</f>
        <v>59.5</v>
      </c>
      <c r="T48" s="9">
        <f>IF(PPG!J189="", "", PPG!J189)</f>
        <v>0.53100000000000003</v>
      </c>
      <c r="U48" s="10">
        <f>IF(PPG!K189="", "", PPG!K189)</f>
        <v>53.1</v>
      </c>
      <c r="V48" s="9">
        <f>IF(PPG!L189="", "", PPG!L189)</f>
        <v>0.49399999999999999</v>
      </c>
      <c r="W48" s="10">
        <f>IF(PPG!M189="", "", PPG!M189)</f>
        <v>49.4</v>
      </c>
      <c r="X48" s="9">
        <f>IF(PPG!N189="", "", PPG!N189)</f>
        <v>0.47</v>
      </c>
      <c r="Y48" s="10">
        <f>IF(PPG!O189="", "", PPG!O189)</f>
        <v>47</v>
      </c>
      <c r="Z48" s="9">
        <f>IF(PPG!Q189="", "", PPG!Q189)</f>
        <v>0.62</v>
      </c>
      <c r="AA48" s="10">
        <f>IF(PPG!R189="", "", PPG!R189)</f>
        <v>62</v>
      </c>
      <c r="AB48" s="9">
        <f>IF(PPG!S189="", "", PPG!S189)</f>
        <v>0.59499999999999997</v>
      </c>
      <c r="AC48" s="10">
        <f>IF(PPG!T189="", "", PPG!T189)</f>
        <v>59.5</v>
      </c>
      <c r="AD48" s="9">
        <f>IF(PPG!U189="", "", PPG!U189)</f>
        <v>0.53100000000000003</v>
      </c>
      <c r="AE48" s="10">
        <f>IF(PPG!V189="", "", PPG!V189)</f>
        <v>53.1</v>
      </c>
      <c r="AF48" s="9">
        <f>IF(PPG!W189="", "", PPG!W189)</f>
        <v>0.49399999999999999</v>
      </c>
      <c r="AG48" s="10">
        <f>IF(PPG!X189="", "", PPG!X189)</f>
        <v>49.4</v>
      </c>
      <c r="AH48" s="9">
        <f>IF(PPG!Y189="", "", PPG!Y189)</f>
        <v>0.47</v>
      </c>
      <c r="AI48" s="10">
        <f>IF(PPG!Z189="", "", PPG!Z189)</f>
        <v>47</v>
      </c>
      <c r="AJ48" s="31" t="str">
        <f>IF(D48&lt;&gt;"",D48*I48, "0.00")</f>
        <v>0.00</v>
      </c>
      <c r="AK48" s="8" t="str">
        <f>IF(D48&lt;&gt;"",D48, "0")</f>
        <v>0</v>
      </c>
      <c r="AL48" s="8" t="str">
        <f>IF(D48&lt;&gt;"",D48*K48, "0")</f>
        <v>0</v>
      </c>
    </row>
    <row r="49" spans="1:38">
      <c r="A49" s="8">
        <f>IF(OUT!C293="", "", OUT!C293)</f>
        <v>773</v>
      </c>
      <c r="B49" s="19">
        <f>IF(OUT!A293="", "", OUT!A293)</f>
        <v>96867</v>
      </c>
      <c r="C49" s="8" t="str">
        <f>IF(OUT!D293="", "", OUT!D293)</f>
        <v>CAL</v>
      </c>
      <c r="D49" s="26"/>
      <c r="E49" s="8" t="str">
        <f>IF(OUT!E293="", "", OUT!E293)</f>
        <v>100/BDL</v>
      </c>
      <c r="F49" s="23" t="str">
        <f>IF(OUT!AE293="NEW", "✷", "")</f>
        <v>✷</v>
      </c>
      <c r="G49" t="str">
        <f>IF(OUT!B293="", "", OUT!B293)</f>
        <v>GERANIUM   INTERSPECIFIC CALLIOPE CASCADE VIOLET</v>
      </c>
      <c r="H49" s="20">
        <f>IF(AND($K$3=1,$K$4="N"),P49,IF(AND($K$3=2,$K$4="N"),R49,IF(AND($K$3=3,$K$4="N"),T49,IF(AND($K$3=4,$K$4="N"),V49,IF(AND($K$3=5,$K$4="N"),X49,IF(AND($K$3=1,$K$4="Y"),Z49,IF(AND($K$3=2,$K$4="Y"),AB49,IF(AND($K$3=3,$K$4="Y"),AD49,IF(AND($K$3=4,$K$4="Y"),AF49,IF(AND($K$3=5,$K$4="Y"),AH49,"FALSE"))))))))))</f>
        <v>0.75900000000000001</v>
      </c>
      <c r="I49" s="21">
        <f>IF(AND($K$3=1,$K$4="N"),Q49,IF(AND($K$3=2,$K$4="N"),S49,IF(AND($K$3=3,$K$4="N"),U49,IF(AND($K$3=4,$K$4="N"),W49,IF(AND($K$3=5,$K$4="N"),Y49,IF(AND($K$3=1,$K$4="Y"),AA49,IF(AND($K$3=2,$K$4="Y"),AC49,IF(AND($K$3=3,$K$4="Y"),AE49,IF(AND($K$3=4,$K$4="Y"),AG49,IF(AND($K$3=5,$K$4="Y"),AI49,"FALSE"))))))))))</f>
        <v>75.900000000000006</v>
      </c>
      <c r="J49" s="35" t="str">
        <f>IF(OUT!F293="", "", OUT!F293)</f>
        <v>CALLUSED URC</v>
      </c>
      <c r="K49" s="8">
        <f>IF(OUT!P293="", "", OUT!P293)</f>
        <v>100</v>
      </c>
      <c r="L49" s="8" t="str">
        <f>IF(OUT!AE293="", "", OUT!AE293)</f>
        <v>NEW</v>
      </c>
      <c r="M49" s="8" t="str">
        <f>IF(OUT!AG293="", "", OUT!AG293)</f>
        <v>PAT</v>
      </c>
      <c r="N49" s="8" t="str">
        <f>IF(OUT!AQ293="", "", OUT!AQ293)</f>
        <v/>
      </c>
      <c r="O49" s="8" t="str">
        <f>IF(OUT!BM293="", "", OUT!BM293)</f>
        <v>T6</v>
      </c>
      <c r="P49" s="9">
        <f>IF(OUT!N293="", "", OUT!N293)</f>
        <v>0.75900000000000001</v>
      </c>
      <c r="Q49" s="10">
        <f>IF(OUT!O293="", "", OUT!O293)</f>
        <v>75.900000000000006</v>
      </c>
      <c r="R49" s="9">
        <f>IF(PPG!H293="", "", PPG!H293)</f>
        <v>0.38100000000000001</v>
      </c>
      <c r="S49" s="10">
        <f>IF(PPG!I293="", "", PPG!I293)</f>
        <v>38.1</v>
      </c>
      <c r="T49" s="9">
        <f>IF(PPG!J293="", "", PPG!J293)</f>
        <v>0.34200000000000003</v>
      </c>
      <c r="U49" s="10">
        <f>IF(PPG!K293="", "", PPG!K293)</f>
        <v>34.200000000000003</v>
      </c>
      <c r="V49" s="9">
        <f>IF(PPG!L293="", "", PPG!L293)</f>
        <v>0.32</v>
      </c>
      <c r="W49" s="10">
        <f>IF(PPG!M293="", "", PPG!M293)</f>
        <v>32</v>
      </c>
      <c r="X49" s="9">
        <f>IF(PPG!N293="", "", PPG!N293)</f>
        <v>0.30599999999999999</v>
      </c>
      <c r="Y49" s="10">
        <f>IF(PPG!O293="", "", PPG!O293)</f>
        <v>30.6</v>
      </c>
      <c r="Z49" s="9">
        <f>IF(PPG!Q293="", "", PPG!Q293)</f>
        <v>0.39700000000000002</v>
      </c>
      <c r="AA49" s="10">
        <f>IF(PPG!R293="", "", PPG!R293)</f>
        <v>39.700000000000003</v>
      </c>
      <c r="AB49" s="9">
        <f>IF(PPG!S293="", "", PPG!S293)</f>
        <v>0.38100000000000001</v>
      </c>
      <c r="AC49" s="10">
        <f>IF(PPG!T293="", "", PPG!T293)</f>
        <v>38.1</v>
      </c>
      <c r="AD49" s="9">
        <f>IF(PPG!U293="", "", PPG!U293)</f>
        <v>0.34200000000000003</v>
      </c>
      <c r="AE49" s="10">
        <f>IF(PPG!V293="", "", PPG!V293)</f>
        <v>34.200000000000003</v>
      </c>
      <c r="AF49" s="9">
        <f>IF(PPG!W293="", "", PPG!W293)</f>
        <v>0.32</v>
      </c>
      <c r="AG49" s="10">
        <f>IF(PPG!X293="", "", PPG!X293)</f>
        <v>32</v>
      </c>
      <c r="AH49" s="9">
        <f>IF(PPG!Y293="", "", PPG!Y293)</f>
        <v>0.30599999999999999</v>
      </c>
      <c r="AI49" s="10">
        <f>IF(PPG!Z293="", "", PPG!Z293)</f>
        <v>30.6</v>
      </c>
      <c r="AJ49" s="31" t="str">
        <f>IF(D49&lt;&gt;"",D49*I49, "0.00")</f>
        <v>0.00</v>
      </c>
      <c r="AK49" s="8" t="str">
        <f>IF(D49&lt;&gt;"",D49, "0")</f>
        <v>0</v>
      </c>
      <c r="AL49" s="8" t="str">
        <f>IF(D49&lt;&gt;"",D49*K49, "0")</f>
        <v>0</v>
      </c>
    </row>
    <row r="50" spans="1:38">
      <c r="A50" s="8">
        <f>IF(OUT!C294="", "", OUT!C294)</f>
        <v>773</v>
      </c>
      <c r="B50" s="19">
        <f>IF(OUT!A294="", "", OUT!A294)</f>
        <v>96867</v>
      </c>
      <c r="C50" s="8" t="str">
        <f>IF(OUT!D294="", "", OUT!D294)</f>
        <v>URCO</v>
      </c>
      <c r="D50" s="26"/>
      <c r="E50" s="8" t="str">
        <f>IF(OUT!E294="", "", OUT!E294)</f>
        <v>100/BDL</v>
      </c>
      <c r="F50" s="23" t="str">
        <f>IF(OUT!AE294="NEW", "✷", "")</f>
        <v>✷</v>
      </c>
      <c r="G50" t="str">
        <f>IF(OUT!B294="", "", OUT!B294)</f>
        <v>GERANIUM   INTERSPECIFIC CALLIOPE CASCADE VIOLET</v>
      </c>
      <c r="H50" s="20">
        <f>IF(AND($K$3=1,$K$4="N"),P50,IF(AND($K$3=2,$K$4="N"),R50,IF(AND($K$3=3,$K$4="N"),T50,IF(AND($K$3=4,$K$4="N"),V50,IF(AND($K$3=5,$K$4="N"),X50,IF(AND($K$3=1,$K$4="Y"),Z50,IF(AND($K$3=2,$K$4="Y"),AB50,IF(AND($K$3=3,$K$4="Y"),AD50,IF(AND($K$3=4,$K$4="Y"),AF50,IF(AND($K$3=5,$K$4="Y"),AH50,"FALSE"))))))))))</f>
        <v>0.61599999999999999</v>
      </c>
      <c r="I50" s="21">
        <f>IF(AND($K$3=1,$K$4="N"),Q50,IF(AND($K$3=2,$K$4="N"),S50,IF(AND($K$3=3,$K$4="N"),U50,IF(AND($K$3=4,$K$4="N"),W50,IF(AND($K$3=5,$K$4="N"),Y50,IF(AND($K$3=1,$K$4="Y"),AA50,IF(AND($K$3=2,$K$4="Y"),AC50,IF(AND($K$3=3,$K$4="Y"),AE50,IF(AND($K$3=4,$K$4="Y"),AG50,IF(AND($K$3=5,$K$4="Y"),AI50,"FALSE"))))))))))</f>
        <v>61.6</v>
      </c>
      <c r="J50" s="35" t="str">
        <f>IF(OUT!F294="", "", OUT!F294)</f>
        <v>UNROOTED CUTTINGS</v>
      </c>
      <c r="K50" s="8">
        <f>IF(OUT!P294="", "", OUT!P294)</f>
        <v>100</v>
      </c>
      <c r="L50" s="8" t="str">
        <f>IF(OUT!AE294="", "", OUT!AE294)</f>
        <v>NEW</v>
      </c>
      <c r="M50" s="8" t="str">
        <f>IF(OUT!AG294="", "", OUT!AG294)</f>
        <v>PAT</v>
      </c>
      <c r="N50" s="8" t="str">
        <f>IF(OUT!AQ294="", "", OUT!AQ294)</f>
        <v/>
      </c>
      <c r="O50" s="8" t="str">
        <f>IF(OUT!BM294="", "", OUT!BM294)</f>
        <v>T6</v>
      </c>
      <c r="P50" s="9">
        <f>IF(OUT!N294="", "", OUT!N294)</f>
        <v>0.61599999999999999</v>
      </c>
      <c r="Q50" s="10">
        <f>IF(OUT!O294="", "", OUT!O294)</f>
        <v>61.6</v>
      </c>
      <c r="R50" s="9">
        <f>IF(PPG!H294="", "", PPG!H294)</f>
        <v>0.38100000000000001</v>
      </c>
      <c r="S50" s="10">
        <f>IF(PPG!I294="", "", PPG!I294)</f>
        <v>38.1</v>
      </c>
      <c r="T50" s="9">
        <f>IF(PPG!J294="", "", PPG!J294)</f>
        <v>0.34200000000000003</v>
      </c>
      <c r="U50" s="10">
        <f>IF(PPG!K294="", "", PPG!K294)</f>
        <v>34.200000000000003</v>
      </c>
      <c r="V50" s="9">
        <f>IF(PPG!L294="", "", PPG!L294)</f>
        <v>0.32</v>
      </c>
      <c r="W50" s="10">
        <f>IF(PPG!M294="", "", PPG!M294)</f>
        <v>32</v>
      </c>
      <c r="X50" s="9">
        <f>IF(PPG!N294="", "", PPG!N294)</f>
        <v>0.30599999999999999</v>
      </c>
      <c r="Y50" s="10">
        <f>IF(PPG!O294="", "", PPG!O294)</f>
        <v>30.6</v>
      </c>
      <c r="Z50" s="9">
        <f>IF(PPG!Q294="", "", PPG!Q294)</f>
        <v>0.39700000000000002</v>
      </c>
      <c r="AA50" s="10">
        <f>IF(PPG!R294="", "", PPG!R294)</f>
        <v>39.700000000000003</v>
      </c>
      <c r="AB50" s="9">
        <f>IF(PPG!S294="", "", PPG!S294)</f>
        <v>0.38100000000000001</v>
      </c>
      <c r="AC50" s="10">
        <f>IF(PPG!T294="", "", PPG!T294)</f>
        <v>38.1</v>
      </c>
      <c r="AD50" s="9">
        <f>IF(PPG!U294="", "", PPG!U294)</f>
        <v>0.34200000000000003</v>
      </c>
      <c r="AE50" s="10">
        <f>IF(PPG!V294="", "", PPG!V294)</f>
        <v>34.200000000000003</v>
      </c>
      <c r="AF50" s="9">
        <f>IF(PPG!W294="", "", PPG!W294)</f>
        <v>0.32</v>
      </c>
      <c r="AG50" s="10">
        <f>IF(PPG!X294="", "", PPG!X294)</f>
        <v>32</v>
      </c>
      <c r="AH50" s="9">
        <f>IF(PPG!Y294="", "", PPG!Y294)</f>
        <v>0.30599999999999999</v>
      </c>
      <c r="AI50" s="10">
        <f>IF(PPG!Z294="", "", PPG!Z294)</f>
        <v>30.6</v>
      </c>
      <c r="AJ50" s="31" t="str">
        <f>IF(D50&lt;&gt;"",D50*I50, "0.00")</f>
        <v>0.00</v>
      </c>
      <c r="AK50" s="8" t="str">
        <f>IF(D50&lt;&gt;"",D50, "0")</f>
        <v>0</v>
      </c>
      <c r="AL50" s="8" t="str">
        <f>IF(D50&lt;&gt;"",D50*K50, "0")</f>
        <v>0</v>
      </c>
    </row>
    <row r="51" spans="1:38">
      <c r="A51" s="8">
        <f>IF(OUT!C184="", "", OUT!C184)</f>
        <v>773</v>
      </c>
      <c r="B51" s="19">
        <f>IF(OUT!A184="", "", OUT!A184)</f>
        <v>82300</v>
      </c>
      <c r="C51" s="8" t="str">
        <f>IF(OUT!D184="", "", OUT!D184)</f>
        <v>CAL</v>
      </c>
      <c r="D51" s="26"/>
      <c r="E51" s="8" t="str">
        <f>IF(OUT!E184="", "", OUT!E184)</f>
        <v>100/BDL</v>
      </c>
      <c r="F51" s="23" t="str">
        <f>IF(OUT!AE184="NEW", "✷", "")</f>
        <v/>
      </c>
      <c r="G51" t="str">
        <f>IF(OUT!B184="", "", OUT!B184)</f>
        <v>GERANIUM   INTERSPECIFIC CALLIOPE LARGE BURGUNDY</v>
      </c>
      <c r="H51" s="20">
        <f>IF(AND($K$3=1,$K$4="N"),P51,IF(AND($K$3=2,$K$4="N"),R51,IF(AND($K$3=3,$K$4="N"),T51,IF(AND($K$3=4,$K$4="N"),V51,IF(AND($K$3=5,$K$4="N"),X51,IF(AND($K$3=1,$K$4="Y"),Z51,IF(AND($K$3=2,$K$4="Y"),AB51,IF(AND($K$3=3,$K$4="Y"),AD51,IF(AND($K$3=4,$K$4="Y"),AF51,IF(AND($K$3=5,$K$4="Y"),AH51,"FALSE"))))))))))</f>
        <v>0.75900000000000001</v>
      </c>
      <c r="I51" s="21">
        <f>IF(AND($K$3=1,$K$4="N"),Q51,IF(AND($K$3=2,$K$4="N"),S51,IF(AND($K$3=3,$K$4="N"),U51,IF(AND($K$3=4,$K$4="N"),W51,IF(AND($K$3=5,$K$4="N"),Y51,IF(AND($K$3=1,$K$4="Y"),AA51,IF(AND($K$3=2,$K$4="Y"),AC51,IF(AND($K$3=3,$K$4="Y"),AE51,IF(AND($K$3=4,$K$4="Y"),AG51,IF(AND($K$3=5,$K$4="Y"),AI51,"FALSE"))))))))))</f>
        <v>75.900000000000006</v>
      </c>
      <c r="J51" s="35" t="str">
        <f>IF(OUT!F184="", "", OUT!F184)</f>
        <v>CALLUSED URC</v>
      </c>
      <c r="K51" s="8">
        <f>IF(OUT!P184="", "", OUT!P184)</f>
        <v>100</v>
      </c>
      <c r="L51" s="8" t="str">
        <f>IF(OUT!AE184="", "", OUT!AE184)</f>
        <v/>
      </c>
      <c r="M51" s="8" t="str">
        <f>IF(OUT!AG184="", "", OUT!AG184)</f>
        <v>PAT</v>
      </c>
      <c r="N51" s="8" t="str">
        <f>IF(OUT!AQ184="", "", OUT!AQ184)</f>
        <v/>
      </c>
      <c r="O51" s="8" t="str">
        <f>IF(OUT!BM184="", "", OUT!BM184)</f>
        <v>T6</v>
      </c>
      <c r="P51" s="9">
        <f>IF(OUT!N184="", "", OUT!N184)</f>
        <v>0.75900000000000001</v>
      </c>
      <c r="Q51" s="10">
        <f>IF(OUT!O184="", "", OUT!O184)</f>
        <v>75.900000000000006</v>
      </c>
      <c r="R51" s="9">
        <f>IF(PPG!H184="", "", PPG!H184)</f>
        <v>0.46899999999999997</v>
      </c>
      <c r="S51" s="10">
        <f>IF(PPG!I184="", "", PPG!I184)</f>
        <v>46.9</v>
      </c>
      <c r="T51" s="9">
        <f>IF(PPG!J184="", "", PPG!J184)</f>
        <v>0.42099999999999999</v>
      </c>
      <c r="U51" s="10">
        <f>IF(PPG!K184="", "", PPG!K184)</f>
        <v>42.1</v>
      </c>
      <c r="V51" s="9">
        <f>IF(PPG!L184="", "", PPG!L184)</f>
        <v>0.39200000000000002</v>
      </c>
      <c r="W51" s="10">
        <f>IF(PPG!M184="", "", PPG!M184)</f>
        <v>39.200000000000003</v>
      </c>
      <c r="X51" s="9">
        <f>IF(PPG!N184="", "", PPG!N184)</f>
        <v>0.374</v>
      </c>
      <c r="Y51" s="10">
        <f>IF(PPG!O184="", "", PPG!O184)</f>
        <v>37.4</v>
      </c>
      <c r="Z51" s="9">
        <f>IF(PPG!Q184="", "", PPG!Q184)</f>
        <v>0.48899999999999999</v>
      </c>
      <c r="AA51" s="10">
        <f>IF(PPG!R184="", "", PPG!R184)</f>
        <v>48.9</v>
      </c>
      <c r="AB51" s="9">
        <f>IF(PPG!S184="", "", PPG!S184)</f>
        <v>0.46899999999999997</v>
      </c>
      <c r="AC51" s="10">
        <f>IF(PPG!T184="", "", PPG!T184)</f>
        <v>46.9</v>
      </c>
      <c r="AD51" s="9">
        <f>IF(PPG!U184="", "", PPG!U184)</f>
        <v>0.42099999999999999</v>
      </c>
      <c r="AE51" s="10">
        <f>IF(PPG!V184="", "", PPG!V184)</f>
        <v>42.1</v>
      </c>
      <c r="AF51" s="9">
        <f>IF(PPG!W184="", "", PPG!W184)</f>
        <v>0.39200000000000002</v>
      </c>
      <c r="AG51" s="10">
        <f>IF(PPG!X184="", "", PPG!X184)</f>
        <v>39.200000000000003</v>
      </c>
      <c r="AH51" s="9">
        <f>IF(PPG!Y184="", "", PPG!Y184)</f>
        <v>0.374</v>
      </c>
      <c r="AI51" s="10">
        <f>IF(PPG!Z184="", "", PPG!Z184)</f>
        <v>37.4</v>
      </c>
      <c r="AJ51" s="31" t="str">
        <f>IF(D51&lt;&gt;"",D51*I51, "0.00")</f>
        <v>0.00</v>
      </c>
      <c r="AK51" s="8" t="str">
        <f>IF(D51&lt;&gt;"",D51, "0")</f>
        <v>0</v>
      </c>
      <c r="AL51" s="8" t="str">
        <f>IF(D51&lt;&gt;"",D51*K51, "0")</f>
        <v>0</v>
      </c>
    </row>
    <row r="52" spans="1:38">
      <c r="A52" s="8">
        <f>IF(OUT!C185="", "", OUT!C185)</f>
        <v>773</v>
      </c>
      <c r="B52" s="19">
        <f>IF(OUT!A185="", "", OUT!A185)</f>
        <v>82300</v>
      </c>
      <c r="C52" s="8" t="str">
        <f>IF(OUT!D185="", "", OUT!D185)</f>
        <v>URCO</v>
      </c>
      <c r="D52" s="26"/>
      <c r="E52" s="8" t="str">
        <f>IF(OUT!E185="", "", OUT!E185)</f>
        <v>100/BDL</v>
      </c>
      <c r="F52" s="23" t="str">
        <f>IF(OUT!AE185="NEW", "✷", "")</f>
        <v/>
      </c>
      <c r="G52" t="str">
        <f>IF(OUT!B185="", "", OUT!B185)</f>
        <v>GERANIUM   INTERSPECIFIC CALLIOPE LARGE BURGUNDY</v>
      </c>
      <c r="H52" s="20">
        <f>IF(AND($K$3=1,$K$4="N"),P52,IF(AND($K$3=2,$K$4="N"),R52,IF(AND($K$3=3,$K$4="N"),T52,IF(AND($K$3=4,$K$4="N"),V52,IF(AND($K$3=5,$K$4="N"),X52,IF(AND($K$3=1,$K$4="Y"),Z52,IF(AND($K$3=2,$K$4="Y"),AB52,IF(AND($K$3=3,$K$4="Y"),AD52,IF(AND($K$3=4,$K$4="Y"),AF52,IF(AND($K$3=5,$K$4="Y"),AH52,"FALSE"))))))))))</f>
        <v>0.61599999999999999</v>
      </c>
      <c r="I52" s="21">
        <f>IF(AND($K$3=1,$K$4="N"),Q52,IF(AND($K$3=2,$K$4="N"),S52,IF(AND($K$3=3,$K$4="N"),U52,IF(AND($K$3=4,$K$4="N"),W52,IF(AND($K$3=5,$K$4="N"),Y52,IF(AND($K$3=1,$K$4="Y"),AA52,IF(AND($K$3=2,$K$4="Y"),AC52,IF(AND($K$3=3,$K$4="Y"),AE52,IF(AND($K$3=4,$K$4="Y"),AG52,IF(AND($K$3=5,$K$4="Y"),AI52,"FALSE"))))))))))</f>
        <v>61.6</v>
      </c>
      <c r="J52" s="35" t="str">
        <f>IF(OUT!F185="", "", OUT!F185)</f>
        <v>UNROOTED CUTTINGS</v>
      </c>
      <c r="K52" s="8">
        <f>IF(OUT!P185="", "", OUT!P185)</f>
        <v>100</v>
      </c>
      <c r="L52" s="8" t="str">
        <f>IF(OUT!AE185="", "", OUT!AE185)</f>
        <v/>
      </c>
      <c r="M52" s="8" t="str">
        <f>IF(OUT!AG185="", "", OUT!AG185)</f>
        <v>PAT</v>
      </c>
      <c r="N52" s="8" t="str">
        <f>IF(OUT!AQ185="", "", OUT!AQ185)</f>
        <v/>
      </c>
      <c r="O52" s="8" t="str">
        <f>IF(OUT!BM185="", "", OUT!BM185)</f>
        <v>T6</v>
      </c>
      <c r="P52" s="9">
        <f>IF(OUT!N185="", "", OUT!N185)</f>
        <v>0.61599999999999999</v>
      </c>
      <c r="Q52" s="10">
        <f>IF(OUT!O185="", "", OUT!O185)</f>
        <v>61.6</v>
      </c>
      <c r="R52" s="9">
        <f>IF(PPG!H185="", "", PPG!H185)</f>
        <v>0.59499999999999997</v>
      </c>
      <c r="S52" s="10">
        <f>IF(PPG!I185="", "", PPG!I185)</f>
        <v>59.5</v>
      </c>
      <c r="T52" s="9">
        <f>IF(PPG!J185="", "", PPG!J185)</f>
        <v>0.53100000000000003</v>
      </c>
      <c r="U52" s="10">
        <f>IF(PPG!K185="", "", PPG!K185)</f>
        <v>53.1</v>
      </c>
      <c r="V52" s="9">
        <f>IF(PPG!L185="", "", PPG!L185)</f>
        <v>0.49399999999999999</v>
      </c>
      <c r="W52" s="10">
        <f>IF(PPG!M185="", "", PPG!M185)</f>
        <v>49.4</v>
      </c>
      <c r="X52" s="9">
        <f>IF(PPG!N185="", "", PPG!N185)</f>
        <v>0.47</v>
      </c>
      <c r="Y52" s="10">
        <f>IF(PPG!O185="", "", PPG!O185)</f>
        <v>47</v>
      </c>
      <c r="Z52" s="9">
        <f>IF(PPG!Q185="", "", PPG!Q185)</f>
        <v>0.62</v>
      </c>
      <c r="AA52" s="10">
        <f>IF(PPG!R185="", "", PPG!R185)</f>
        <v>62</v>
      </c>
      <c r="AB52" s="9">
        <f>IF(PPG!S185="", "", PPG!S185)</f>
        <v>0.59499999999999997</v>
      </c>
      <c r="AC52" s="10">
        <f>IF(PPG!T185="", "", PPG!T185)</f>
        <v>59.5</v>
      </c>
      <c r="AD52" s="9">
        <f>IF(PPG!U185="", "", PPG!U185)</f>
        <v>0.53100000000000003</v>
      </c>
      <c r="AE52" s="10">
        <f>IF(PPG!V185="", "", PPG!V185)</f>
        <v>53.1</v>
      </c>
      <c r="AF52" s="9">
        <f>IF(PPG!W185="", "", PPG!W185)</f>
        <v>0.49399999999999999</v>
      </c>
      <c r="AG52" s="10">
        <f>IF(PPG!X185="", "", PPG!X185)</f>
        <v>49.4</v>
      </c>
      <c r="AH52" s="9">
        <f>IF(PPG!Y185="", "", PPG!Y185)</f>
        <v>0.47</v>
      </c>
      <c r="AI52" s="10">
        <f>IF(PPG!Z185="", "", PPG!Z185)</f>
        <v>47</v>
      </c>
      <c r="AJ52" s="31" t="str">
        <f>IF(D52&lt;&gt;"",D52*I52, "0.00")</f>
        <v>0.00</v>
      </c>
      <c r="AK52" s="8" t="str">
        <f>IF(D52&lt;&gt;"",D52, "0")</f>
        <v>0</v>
      </c>
      <c r="AL52" s="8" t="str">
        <f>IF(D52&lt;&gt;"",D52*K52, "0")</f>
        <v>0</v>
      </c>
    </row>
    <row r="53" spans="1:38">
      <c r="A53" s="8">
        <f>IF(OUT!C11="", "", OUT!C11)</f>
        <v>773</v>
      </c>
      <c r="B53" s="19">
        <f>IF(OUT!A11="", "", OUT!A11)</f>
        <v>41139</v>
      </c>
      <c r="C53" s="8" t="str">
        <f>IF(OUT!D11="", "", OUT!D11)</f>
        <v>CAL</v>
      </c>
      <c r="D53" s="26"/>
      <c r="E53" s="8" t="str">
        <f>IF(OUT!E11="", "", OUT!E11)</f>
        <v>100/BDL</v>
      </c>
      <c r="F53" s="23" t="str">
        <f>IF(OUT!AE11="NEW", "✷", "")</f>
        <v/>
      </c>
      <c r="G53" t="str">
        <f>IF(OUT!B11="", "", OUT!B11)</f>
        <v>GERANIUM   INTERSPECIFIC CALLIOPE LARGE CORAL</v>
      </c>
      <c r="H53" s="20">
        <f>IF(AND($K$3=1,$K$4="N"),P53,IF(AND($K$3=2,$K$4="N"),R53,IF(AND($K$3=3,$K$4="N"),T53,IF(AND($K$3=4,$K$4="N"),V53,IF(AND($K$3=5,$K$4="N"),X53,IF(AND($K$3=1,$K$4="Y"),Z53,IF(AND($K$3=2,$K$4="Y"),AB53,IF(AND($K$3=3,$K$4="Y"),AD53,IF(AND($K$3=4,$K$4="Y"),AF53,IF(AND($K$3=5,$K$4="Y"),AH53,"FALSE"))))))))))</f>
        <v>0.75900000000000001</v>
      </c>
      <c r="I53" s="21">
        <f>IF(AND($K$3=1,$K$4="N"),Q53,IF(AND($K$3=2,$K$4="N"),S53,IF(AND($K$3=3,$K$4="N"),U53,IF(AND($K$3=4,$K$4="N"),W53,IF(AND($K$3=5,$K$4="N"),Y53,IF(AND($K$3=1,$K$4="Y"),AA53,IF(AND($K$3=2,$K$4="Y"),AC53,IF(AND($K$3=3,$K$4="Y"),AE53,IF(AND($K$3=4,$K$4="Y"),AG53,IF(AND($K$3=5,$K$4="Y"),AI53,"FALSE"))))))))))</f>
        <v>75.900000000000006</v>
      </c>
      <c r="J53" s="35" t="str">
        <f>IF(OUT!F11="", "", OUT!F11)</f>
        <v>CALLUSED URC</v>
      </c>
      <c r="K53" s="8">
        <f>IF(OUT!P11="", "", OUT!P11)</f>
        <v>100</v>
      </c>
      <c r="L53" s="8" t="str">
        <f>IF(OUT!AE11="", "", OUT!AE11)</f>
        <v/>
      </c>
      <c r="M53" s="8" t="str">
        <f>IF(OUT!AG11="", "", OUT!AG11)</f>
        <v>PAT</v>
      </c>
      <c r="N53" s="8" t="str">
        <f>IF(OUT!AQ11="", "", OUT!AQ11)</f>
        <v/>
      </c>
      <c r="O53" s="8" t="str">
        <f>IF(OUT!BM11="", "", OUT!BM11)</f>
        <v>T6</v>
      </c>
      <c r="P53" s="9">
        <f>IF(OUT!N11="", "", OUT!N11)</f>
        <v>0.75900000000000001</v>
      </c>
      <c r="Q53" s="10">
        <f>IF(OUT!O11="", "", OUT!O11)</f>
        <v>75.900000000000006</v>
      </c>
      <c r="R53" s="9">
        <f>IF(PPG!H11="", "", PPG!H11)</f>
        <v>0.76100000000000001</v>
      </c>
      <c r="S53" s="10">
        <f>IF(PPG!I11="", "", PPG!I11)</f>
        <v>76.099999999999994</v>
      </c>
      <c r="T53" s="9">
        <f>IF(PPG!J11="", "", PPG!J11)</f>
        <v>0.67200000000000004</v>
      </c>
      <c r="U53" s="10">
        <f>IF(PPG!K11="", "", PPG!K11)</f>
        <v>67.2</v>
      </c>
      <c r="V53" s="9">
        <f>IF(PPG!L11="", "", PPG!L11)</f>
        <v>0.62</v>
      </c>
      <c r="W53" s="10">
        <f>IF(PPG!M11="", "", PPG!M11)</f>
        <v>62</v>
      </c>
      <c r="X53" s="9">
        <f>IF(PPG!N11="", "", PPG!N11)</f>
        <v>0.58499999999999996</v>
      </c>
      <c r="Y53" s="10">
        <f>IF(PPG!O11="", "", PPG!O11)</f>
        <v>58.5</v>
      </c>
      <c r="Z53" s="9">
        <f>IF(PPG!Q11="", "", PPG!Q11)</f>
        <v>0.79600000000000004</v>
      </c>
      <c r="AA53" s="10">
        <f>IF(PPG!R11="", "", PPG!R11)</f>
        <v>79.599999999999994</v>
      </c>
      <c r="AB53" s="9">
        <f>IF(PPG!S11="", "", PPG!S11)</f>
        <v>0.76100000000000001</v>
      </c>
      <c r="AC53" s="10">
        <f>IF(PPG!T11="", "", PPG!T11)</f>
        <v>76.099999999999994</v>
      </c>
      <c r="AD53" s="9">
        <f>IF(PPG!U11="", "", PPG!U11)</f>
        <v>0.67200000000000004</v>
      </c>
      <c r="AE53" s="10">
        <f>IF(PPG!V11="", "", PPG!V11)</f>
        <v>67.2</v>
      </c>
      <c r="AF53" s="9">
        <f>IF(PPG!W11="", "", PPG!W11)</f>
        <v>0.62</v>
      </c>
      <c r="AG53" s="10">
        <f>IF(PPG!X11="", "", PPG!X11)</f>
        <v>62</v>
      </c>
      <c r="AH53" s="9">
        <f>IF(PPG!Y11="", "", PPG!Y11)</f>
        <v>0.58499999999999996</v>
      </c>
      <c r="AI53" s="10">
        <f>IF(PPG!Z11="", "", PPG!Z11)</f>
        <v>58.5</v>
      </c>
      <c r="AJ53" s="31" t="str">
        <f>IF(D53&lt;&gt;"",D53*I53, "0.00")</f>
        <v>0.00</v>
      </c>
      <c r="AK53" s="8" t="str">
        <f>IF(D53&lt;&gt;"",D53, "0")</f>
        <v>0</v>
      </c>
      <c r="AL53" s="8" t="str">
        <f>IF(D53&lt;&gt;"",D53*K53, "0")</f>
        <v>0</v>
      </c>
    </row>
    <row r="54" spans="1:38">
      <c r="A54" s="8">
        <f>IF(OUT!C12="", "", OUT!C12)</f>
        <v>773</v>
      </c>
      <c r="B54" s="19">
        <f>IF(OUT!A12="", "", OUT!A12)</f>
        <v>41139</v>
      </c>
      <c r="C54" s="8" t="str">
        <f>IF(OUT!D12="", "", OUT!D12)</f>
        <v>URCO</v>
      </c>
      <c r="D54" s="26"/>
      <c r="E54" s="8" t="str">
        <f>IF(OUT!E12="", "", OUT!E12)</f>
        <v>100/BDL</v>
      </c>
      <c r="F54" s="23" t="str">
        <f>IF(OUT!AE12="NEW", "✷", "")</f>
        <v/>
      </c>
      <c r="G54" t="str">
        <f>IF(OUT!B12="", "", OUT!B12)</f>
        <v>GERANIUM   INTERSPECIFIC CALLIOPE LARGE CORAL</v>
      </c>
      <c r="H54" s="20">
        <f>IF(AND($K$3=1,$K$4="N"),P54,IF(AND($K$3=2,$K$4="N"),R54,IF(AND($K$3=3,$K$4="N"),T54,IF(AND($K$3=4,$K$4="N"),V54,IF(AND($K$3=5,$K$4="N"),X54,IF(AND($K$3=1,$K$4="Y"),Z54,IF(AND($K$3=2,$K$4="Y"),AB54,IF(AND($K$3=3,$K$4="Y"),AD54,IF(AND($K$3=4,$K$4="Y"),AF54,IF(AND($K$3=5,$K$4="Y"),AH54,"FALSE"))))))))))</f>
        <v>0.61599999999999999</v>
      </c>
      <c r="I54" s="21">
        <f>IF(AND($K$3=1,$K$4="N"),Q54,IF(AND($K$3=2,$K$4="N"),S54,IF(AND($K$3=3,$K$4="N"),U54,IF(AND($K$3=4,$K$4="N"),W54,IF(AND($K$3=5,$K$4="N"),Y54,IF(AND($K$3=1,$K$4="Y"),AA54,IF(AND($K$3=2,$K$4="Y"),AC54,IF(AND($K$3=3,$K$4="Y"),AE54,IF(AND($K$3=4,$K$4="Y"),AG54,IF(AND($K$3=5,$K$4="Y"),AI54,"FALSE"))))))))))</f>
        <v>61.6</v>
      </c>
      <c r="J54" s="35" t="str">
        <f>IF(OUT!F12="", "", OUT!F12)</f>
        <v>UNROOTED CUTTINGS</v>
      </c>
      <c r="K54" s="8">
        <f>IF(OUT!P12="", "", OUT!P12)</f>
        <v>100</v>
      </c>
      <c r="L54" s="8" t="str">
        <f>IF(OUT!AE12="", "", OUT!AE12)</f>
        <v/>
      </c>
      <c r="M54" s="8" t="str">
        <f>IF(OUT!AG12="", "", OUT!AG12)</f>
        <v>PAT</v>
      </c>
      <c r="N54" s="8" t="str">
        <f>IF(OUT!AQ12="", "", OUT!AQ12)</f>
        <v/>
      </c>
      <c r="O54" s="8" t="str">
        <f>IF(OUT!BM12="", "", OUT!BM12)</f>
        <v>T6</v>
      </c>
      <c r="P54" s="9">
        <f>IF(OUT!N12="", "", OUT!N12)</f>
        <v>0.61599999999999999</v>
      </c>
      <c r="Q54" s="10">
        <f>IF(OUT!O12="", "", OUT!O12)</f>
        <v>61.6</v>
      </c>
      <c r="R54" s="9">
        <f>IF(PPG!H12="", "", PPG!H12)</f>
        <v>0.65600000000000003</v>
      </c>
      <c r="S54" s="10">
        <f>IF(PPG!I12="", "", PPG!I12)</f>
        <v>65.599999999999994</v>
      </c>
      <c r="T54" s="9">
        <f>IF(PPG!J12="", "", PPG!J12)</f>
        <v>0.57899999999999996</v>
      </c>
      <c r="U54" s="10">
        <f>IF(PPG!K12="", "", PPG!K12)</f>
        <v>57.9</v>
      </c>
      <c r="V54" s="9">
        <f>IF(PPG!L12="", "", PPG!L12)</f>
        <v>0.53500000000000003</v>
      </c>
      <c r="W54" s="10">
        <f>IF(PPG!M12="", "", PPG!M12)</f>
        <v>53.5</v>
      </c>
      <c r="X54" s="9">
        <f>IF(PPG!N12="", "", PPG!N12)</f>
        <v>0.50600000000000001</v>
      </c>
      <c r="Y54" s="10">
        <f>IF(PPG!O12="", "", PPG!O12)</f>
        <v>50.6</v>
      </c>
      <c r="Z54" s="9">
        <f>IF(PPG!Q12="", "", PPG!Q12)</f>
        <v>0.68700000000000006</v>
      </c>
      <c r="AA54" s="10">
        <f>IF(PPG!R12="", "", PPG!R12)</f>
        <v>68.7</v>
      </c>
      <c r="AB54" s="9">
        <f>IF(PPG!S12="", "", PPG!S12)</f>
        <v>0.65600000000000003</v>
      </c>
      <c r="AC54" s="10">
        <f>IF(PPG!T12="", "", PPG!T12)</f>
        <v>65.599999999999994</v>
      </c>
      <c r="AD54" s="9">
        <f>IF(PPG!U12="", "", PPG!U12)</f>
        <v>0.57899999999999996</v>
      </c>
      <c r="AE54" s="10">
        <f>IF(PPG!V12="", "", PPG!V12)</f>
        <v>57.9</v>
      </c>
      <c r="AF54" s="9">
        <f>IF(PPG!W12="", "", PPG!W12)</f>
        <v>0.53500000000000003</v>
      </c>
      <c r="AG54" s="10">
        <f>IF(PPG!X12="", "", PPG!X12)</f>
        <v>53.5</v>
      </c>
      <c r="AH54" s="9">
        <f>IF(PPG!Y12="", "", PPG!Y12)</f>
        <v>0.50600000000000001</v>
      </c>
      <c r="AI54" s="10">
        <f>IF(PPG!Z12="", "", PPG!Z12)</f>
        <v>50.6</v>
      </c>
      <c r="AJ54" s="31" t="str">
        <f>IF(D54&lt;&gt;"",D54*I54, "0.00")</f>
        <v>0.00</v>
      </c>
      <c r="AK54" s="8" t="str">
        <f>IF(D54&lt;&gt;"",D54, "0")</f>
        <v>0</v>
      </c>
      <c r="AL54" s="8" t="str">
        <f>IF(D54&lt;&gt;"",D54*K54, "0")</f>
        <v>0</v>
      </c>
    </row>
    <row r="55" spans="1:38">
      <c r="A55" s="8">
        <f>IF(OUT!C181="", "", OUT!C181)</f>
        <v>773</v>
      </c>
      <c r="B55" s="19">
        <f>IF(OUT!A181="", "", OUT!A181)</f>
        <v>75883</v>
      </c>
      <c r="C55" s="8" t="str">
        <f>IF(OUT!D181="", "", OUT!D181)</f>
        <v>CAL</v>
      </c>
      <c r="D55" s="26"/>
      <c r="E55" s="8" t="str">
        <f>IF(OUT!E181="", "", OUT!E181)</f>
        <v>100/BDL</v>
      </c>
      <c r="F55" s="23" t="str">
        <f>IF(OUT!AE181="NEW", "✷", "")</f>
        <v/>
      </c>
      <c r="G55" t="str">
        <f>IF(OUT!B181="", "", OUT!B181)</f>
        <v>GERANIUM   INTERSPECIFIC CALLIOPE LARGE DARK RED</v>
      </c>
      <c r="H55" s="20">
        <f>IF(AND($K$3=1,$K$4="N"),P55,IF(AND($K$3=2,$K$4="N"),R55,IF(AND($K$3=3,$K$4="N"),T55,IF(AND($K$3=4,$K$4="N"),V55,IF(AND($K$3=5,$K$4="N"),X55,IF(AND($K$3=1,$K$4="Y"),Z55,IF(AND($K$3=2,$K$4="Y"),AB55,IF(AND($K$3=3,$K$4="Y"),AD55,IF(AND($K$3=4,$K$4="Y"),AF55,IF(AND($K$3=5,$K$4="Y"),AH55,"FALSE"))))))))))</f>
        <v>0.75900000000000001</v>
      </c>
      <c r="I55" s="21">
        <f>IF(AND($K$3=1,$K$4="N"),Q55,IF(AND($K$3=2,$K$4="N"),S55,IF(AND($K$3=3,$K$4="N"),U55,IF(AND($K$3=4,$K$4="N"),W55,IF(AND($K$3=5,$K$4="N"),Y55,IF(AND($K$3=1,$K$4="Y"),AA55,IF(AND($K$3=2,$K$4="Y"),AC55,IF(AND($K$3=3,$K$4="Y"),AE55,IF(AND($K$3=4,$K$4="Y"),AG55,IF(AND($K$3=5,$K$4="Y"),AI55,"FALSE"))))))))))</f>
        <v>75.900000000000006</v>
      </c>
      <c r="J55" s="35" t="str">
        <f>IF(OUT!F181="", "", OUT!F181)</f>
        <v>CALLUSED URC</v>
      </c>
      <c r="K55" s="8">
        <f>IF(OUT!P181="", "", OUT!P181)</f>
        <v>100</v>
      </c>
      <c r="L55" s="8" t="str">
        <f>IF(OUT!AE181="", "", OUT!AE181)</f>
        <v/>
      </c>
      <c r="M55" s="8" t="str">
        <f>IF(OUT!AG181="", "", OUT!AG181)</f>
        <v>PAT</v>
      </c>
      <c r="N55" s="8" t="str">
        <f>IF(OUT!AQ181="", "", OUT!AQ181)</f>
        <v/>
      </c>
      <c r="O55" s="8" t="str">
        <f>IF(OUT!BM181="", "", OUT!BM181)</f>
        <v>T6</v>
      </c>
      <c r="P55" s="9">
        <f>IF(OUT!N181="", "", OUT!N181)</f>
        <v>0.75900000000000001</v>
      </c>
      <c r="Q55" s="10">
        <f>IF(OUT!O181="", "", OUT!O181)</f>
        <v>75.900000000000006</v>
      </c>
      <c r="R55" s="9">
        <f>IF(PPG!H181="", "", PPG!H181)</f>
        <v>0.59499999999999997</v>
      </c>
      <c r="S55" s="10">
        <f>IF(PPG!I181="", "", PPG!I181)</f>
        <v>59.5</v>
      </c>
      <c r="T55" s="9">
        <f>IF(PPG!J181="", "", PPG!J181)</f>
        <v>0.53100000000000003</v>
      </c>
      <c r="U55" s="10">
        <f>IF(PPG!K181="", "", PPG!K181)</f>
        <v>53.1</v>
      </c>
      <c r="V55" s="9">
        <f>IF(PPG!L181="", "", PPG!L181)</f>
        <v>0.49399999999999999</v>
      </c>
      <c r="W55" s="10">
        <f>IF(PPG!M181="", "", PPG!M181)</f>
        <v>49.4</v>
      </c>
      <c r="X55" s="9">
        <f>IF(PPG!N181="", "", PPG!N181)</f>
        <v>0.47</v>
      </c>
      <c r="Y55" s="10">
        <f>IF(PPG!O181="", "", PPG!O181)</f>
        <v>47</v>
      </c>
      <c r="Z55" s="9">
        <f>IF(PPG!Q181="", "", PPG!Q181)</f>
        <v>0.62</v>
      </c>
      <c r="AA55" s="10">
        <f>IF(PPG!R181="", "", PPG!R181)</f>
        <v>62</v>
      </c>
      <c r="AB55" s="9">
        <f>IF(PPG!S181="", "", PPG!S181)</f>
        <v>0.59499999999999997</v>
      </c>
      <c r="AC55" s="10">
        <f>IF(PPG!T181="", "", PPG!T181)</f>
        <v>59.5</v>
      </c>
      <c r="AD55" s="9">
        <f>IF(PPG!U181="", "", PPG!U181)</f>
        <v>0.53100000000000003</v>
      </c>
      <c r="AE55" s="10">
        <f>IF(PPG!V181="", "", PPG!V181)</f>
        <v>53.1</v>
      </c>
      <c r="AF55" s="9">
        <f>IF(PPG!W181="", "", PPG!W181)</f>
        <v>0.49399999999999999</v>
      </c>
      <c r="AG55" s="10">
        <f>IF(PPG!X181="", "", PPG!X181)</f>
        <v>49.4</v>
      </c>
      <c r="AH55" s="9">
        <f>IF(PPG!Y181="", "", PPG!Y181)</f>
        <v>0.47</v>
      </c>
      <c r="AI55" s="10">
        <f>IF(PPG!Z181="", "", PPG!Z181)</f>
        <v>47</v>
      </c>
      <c r="AJ55" s="31" t="str">
        <f>IF(D55&lt;&gt;"",D55*I55, "0.00")</f>
        <v>0.00</v>
      </c>
      <c r="AK55" s="8" t="str">
        <f>IF(D55&lt;&gt;"",D55, "0")</f>
        <v>0</v>
      </c>
      <c r="AL55" s="8" t="str">
        <f>IF(D55&lt;&gt;"",D55*K55, "0")</f>
        <v>0</v>
      </c>
    </row>
    <row r="56" spans="1:38">
      <c r="A56" s="8">
        <f>IF(OUT!C182="", "", OUT!C182)</f>
        <v>773</v>
      </c>
      <c r="B56" s="19">
        <f>IF(OUT!A182="", "", OUT!A182)</f>
        <v>75883</v>
      </c>
      <c r="C56" s="8" t="str">
        <f>IF(OUT!D182="", "", OUT!D182)</f>
        <v>URCO</v>
      </c>
      <c r="D56" s="26"/>
      <c r="E56" s="8" t="str">
        <f>IF(OUT!E182="", "", OUT!E182)</f>
        <v>100/BDL</v>
      </c>
      <c r="F56" s="23" t="str">
        <f>IF(OUT!AE182="NEW", "✷", "")</f>
        <v/>
      </c>
      <c r="G56" t="str">
        <f>IF(OUT!B182="", "", OUT!B182)</f>
        <v>GERANIUM   INTERSPECIFIC CALLIOPE LARGE DARK RED</v>
      </c>
      <c r="H56" s="20">
        <f>IF(AND($K$3=1,$K$4="N"),P56,IF(AND($K$3=2,$K$4="N"),R56,IF(AND($K$3=3,$K$4="N"),T56,IF(AND($K$3=4,$K$4="N"),V56,IF(AND($K$3=5,$K$4="N"),X56,IF(AND($K$3=1,$K$4="Y"),Z56,IF(AND($K$3=2,$K$4="Y"),AB56,IF(AND($K$3=3,$K$4="Y"),AD56,IF(AND($K$3=4,$K$4="Y"),AF56,IF(AND($K$3=5,$K$4="Y"),AH56,"FALSE"))))))))))</f>
        <v>0.61599999999999999</v>
      </c>
      <c r="I56" s="21">
        <f>IF(AND($K$3=1,$K$4="N"),Q56,IF(AND($K$3=2,$K$4="N"),S56,IF(AND($K$3=3,$K$4="N"),U56,IF(AND($K$3=4,$K$4="N"),W56,IF(AND($K$3=5,$K$4="N"),Y56,IF(AND($K$3=1,$K$4="Y"),AA56,IF(AND($K$3=2,$K$4="Y"),AC56,IF(AND($K$3=3,$K$4="Y"),AE56,IF(AND($K$3=4,$K$4="Y"),AG56,IF(AND($K$3=5,$K$4="Y"),AI56,"FALSE"))))))))))</f>
        <v>61.6</v>
      </c>
      <c r="J56" s="35" t="str">
        <f>IF(OUT!F182="", "", OUT!F182)</f>
        <v>UNROOTED CUTTINGS</v>
      </c>
      <c r="K56" s="8">
        <f>IF(OUT!P182="", "", OUT!P182)</f>
        <v>100</v>
      </c>
      <c r="L56" s="8" t="str">
        <f>IF(OUT!AE182="", "", OUT!AE182)</f>
        <v/>
      </c>
      <c r="M56" s="8" t="str">
        <f>IF(OUT!AG182="", "", OUT!AG182)</f>
        <v>PAT</v>
      </c>
      <c r="N56" s="8" t="str">
        <f>IF(OUT!AQ182="", "", OUT!AQ182)</f>
        <v/>
      </c>
      <c r="O56" s="8" t="str">
        <f>IF(OUT!BM182="", "", OUT!BM182)</f>
        <v>T6</v>
      </c>
      <c r="P56" s="9">
        <f>IF(OUT!N182="", "", OUT!N182)</f>
        <v>0.61599999999999999</v>
      </c>
      <c r="Q56" s="10">
        <f>IF(OUT!O182="", "", OUT!O182)</f>
        <v>61.6</v>
      </c>
      <c r="R56" s="9">
        <f>IF(PPG!H182="", "", PPG!H182)</f>
        <v>0.46899999999999997</v>
      </c>
      <c r="S56" s="10">
        <f>IF(PPG!I182="", "", PPG!I182)</f>
        <v>46.9</v>
      </c>
      <c r="T56" s="9">
        <f>IF(PPG!J182="", "", PPG!J182)</f>
        <v>0.42099999999999999</v>
      </c>
      <c r="U56" s="10">
        <f>IF(PPG!K182="", "", PPG!K182)</f>
        <v>42.1</v>
      </c>
      <c r="V56" s="9">
        <f>IF(PPG!L182="", "", PPG!L182)</f>
        <v>0.39200000000000002</v>
      </c>
      <c r="W56" s="10">
        <f>IF(PPG!M182="", "", PPG!M182)</f>
        <v>39.200000000000003</v>
      </c>
      <c r="X56" s="9">
        <f>IF(PPG!N182="", "", PPG!N182)</f>
        <v>0.374</v>
      </c>
      <c r="Y56" s="10">
        <f>IF(PPG!O182="", "", PPG!O182)</f>
        <v>37.4</v>
      </c>
      <c r="Z56" s="9">
        <f>IF(PPG!Q182="", "", PPG!Q182)</f>
        <v>0.48899999999999999</v>
      </c>
      <c r="AA56" s="10">
        <f>IF(PPG!R182="", "", PPG!R182)</f>
        <v>48.9</v>
      </c>
      <c r="AB56" s="9">
        <f>IF(PPG!S182="", "", PPG!S182)</f>
        <v>0.46899999999999997</v>
      </c>
      <c r="AC56" s="10">
        <f>IF(PPG!T182="", "", PPG!T182)</f>
        <v>46.9</v>
      </c>
      <c r="AD56" s="9">
        <f>IF(PPG!U182="", "", PPG!U182)</f>
        <v>0.42099999999999999</v>
      </c>
      <c r="AE56" s="10">
        <f>IF(PPG!V182="", "", PPG!V182)</f>
        <v>42.1</v>
      </c>
      <c r="AF56" s="9">
        <f>IF(PPG!W182="", "", PPG!W182)</f>
        <v>0.39200000000000002</v>
      </c>
      <c r="AG56" s="10">
        <f>IF(PPG!X182="", "", PPG!X182)</f>
        <v>39.200000000000003</v>
      </c>
      <c r="AH56" s="9">
        <f>IF(PPG!Y182="", "", PPG!Y182)</f>
        <v>0.374</v>
      </c>
      <c r="AI56" s="10">
        <f>IF(PPG!Z182="", "", PPG!Z182)</f>
        <v>37.4</v>
      </c>
      <c r="AJ56" s="31" t="str">
        <f>IF(D56&lt;&gt;"",D56*I56, "0.00")</f>
        <v>0.00</v>
      </c>
      <c r="AK56" s="8" t="str">
        <f>IF(D56&lt;&gt;"",D56, "0")</f>
        <v>0</v>
      </c>
      <c r="AL56" s="8" t="str">
        <f>IF(D56&lt;&gt;"",D56*K56, "0")</f>
        <v>0</v>
      </c>
    </row>
    <row r="57" spans="1:38">
      <c r="A57" s="8">
        <f>IF(OUT!C210="", "", OUT!C210)</f>
        <v>773</v>
      </c>
      <c r="B57" s="19">
        <f>IF(OUT!A210="", "", OUT!A210)</f>
        <v>90276</v>
      </c>
      <c r="C57" s="8" t="str">
        <f>IF(OUT!D210="", "", OUT!D210)</f>
        <v>CAL</v>
      </c>
      <c r="D57" s="26"/>
      <c r="E57" s="8" t="str">
        <f>IF(OUT!E210="", "", OUT!E210)</f>
        <v>100/BDL</v>
      </c>
      <c r="F57" s="23" t="str">
        <f>IF(OUT!AE210="NEW", "✷", "")</f>
        <v/>
      </c>
      <c r="G57" t="str">
        <f>IF(OUT!B210="", "", OUT!B210)</f>
        <v>GERANIUM   INTERSPECIFIC CALLIOPE LARGE HOT PINK</v>
      </c>
      <c r="H57" s="20">
        <f>IF(AND($K$3=1,$K$4="N"),P57,IF(AND($K$3=2,$K$4="N"),R57,IF(AND($K$3=3,$K$4="N"),T57,IF(AND($K$3=4,$K$4="N"),V57,IF(AND($K$3=5,$K$4="N"),X57,IF(AND($K$3=1,$K$4="Y"),Z57,IF(AND($K$3=2,$K$4="Y"),AB57,IF(AND($K$3=3,$K$4="Y"),AD57,IF(AND($K$3=4,$K$4="Y"),AF57,IF(AND($K$3=5,$K$4="Y"),AH57,"FALSE"))))))))))</f>
        <v>0.75900000000000001</v>
      </c>
      <c r="I57" s="21">
        <f>IF(AND($K$3=1,$K$4="N"),Q57,IF(AND($K$3=2,$K$4="N"),S57,IF(AND($K$3=3,$K$4="N"),U57,IF(AND($K$3=4,$K$4="N"),W57,IF(AND($K$3=5,$K$4="N"),Y57,IF(AND($K$3=1,$K$4="Y"),AA57,IF(AND($K$3=2,$K$4="Y"),AC57,IF(AND($K$3=3,$K$4="Y"),AE57,IF(AND($K$3=4,$K$4="Y"),AG57,IF(AND($K$3=5,$K$4="Y"),AI57,"FALSE"))))))))))</f>
        <v>75.900000000000006</v>
      </c>
      <c r="J57" s="35" t="str">
        <f>IF(OUT!F210="", "", OUT!F210)</f>
        <v>CALLUSED URC</v>
      </c>
      <c r="K57" s="8">
        <f>IF(OUT!P210="", "", OUT!P210)</f>
        <v>100</v>
      </c>
      <c r="L57" s="8" t="str">
        <f>IF(OUT!AE210="", "", OUT!AE210)</f>
        <v/>
      </c>
      <c r="M57" s="8" t="str">
        <f>IF(OUT!AG210="", "", OUT!AG210)</f>
        <v>PAT</v>
      </c>
      <c r="N57" s="8" t="str">
        <f>IF(OUT!AQ210="", "", OUT!AQ210)</f>
        <v/>
      </c>
      <c r="O57" s="8" t="str">
        <f>IF(OUT!BM210="", "", OUT!BM210)</f>
        <v>T6</v>
      </c>
      <c r="P57" s="9">
        <f>IF(OUT!N210="", "", OUT!N210)</f>
        <v>0.75900000000000001</v>
      </c>
      <c r="Q57" s="10">
        <f>IF(OUT!O210="", "", OUT!O210)</f>
        <v>75.900000000000006</v>
      </c>
      <c r="R57" s="9">
        <f>IF(PPG!H210="", "", PPG!H210)</f>
        <v>0.496</v>
      </c>
      <c r="S57" s="10">
        <f>IF(PPG!I210="", "", PPG!I210)</f>
        <v>49.6</v>
      </c>
      <c r="T57" s="9">
        <f>IF(PPG!J210="", "", PPG!J210)</f>
        <v>0.44400000000000001</v>
      </c>
      <c r="U57" s="10">
        <f>IF(PPG!K210="", "", PPG!K210)</f>
        <v>44.4</v>
      </c>
      <c r="V57" s="9">
        <f>IF(PPG!L210="", "", PPG!L210)</f>
        <v>0.41399999999999998</v>
      </c>
      <c r="W57" s="10">
        <f>IF(PPG!M210="", "", PPG!M210)</f>
        <v>41.4</v>
      </c>
      <c r="X57" s="9">
        <f>IF(PPG!N210="", "", PPG!N210)</f>
        <v>0.39400000000000002</v>
      </c>
      <c r="Y57" s="10">
        <f>IF(PPG!O210="", "", PPG!O210)</f>
        <v>39.4</v>
      </c>
      <c r="Z57" s="9">
        <f>IF(PPG!Q210="", "", PPG!Q210)</f>
        <v>0.51700000000000002</v>
      </c>
      <c r="AA57" s="10">
        <f>IF(PPG!R210="", "", PPG!R210)</f>
        <v>51.7</v>
      </c>
      <c r="AB57" s="9">
        <f>IF(PPG!S210="", "", PPG!S210)</f>
        <v>0.496</v>
      </c>
      <c r="AC57" s="10">
        <f>IF(PPG!T210="", "", PPG!T210)</f>
        <v>49.6</v>
      </c>
      <c r="AD57" s="9">
        <f>IF(PPG!U210="", "", PPG!U210)</f>
        <v>0.44400000000000001</v>
      </c>
      <c r="AE57" s="10">
        <f>IF(PPG!V210="", "", PPG!V210)</f>
        <v>44.4</v>
      </c>
      <c r="AF57" s="9">
        <f>IF(PPG!W210="", "", PPG!W210)</f>
        <v>0.41399999999999998</v>
      </c>
      <c r="AG57" s="10">
        <f>IF(PPG!X210="", "", PPG!X210)</f>
        <v>41.4</v>
      </c>
      <c r="AH57" s="9">
        <f>IF(PPG!Y210="", "", PPG!Y210)</f>
        <v>0.39400000000000002</v>
      </c>
      <c r="AI57" s="10">
        <f>IF(PPG!Z210="", "", PPG!Z210)</f>
        <v>39.4</v>
      </c>
      <c r="AJ57" s="31" t="str">
        <f>IF(D57&lt;&gt;"",D57*I57, "0.00")</f>
        <v>0.00</v>
      </c>
      <c r="AK57" s="8" t="str">
        <f>IF(D57&lt;&gt;"",D57, "0")</f>
        <v>0</v>
      </c>
      <c r="AL57" s="8" t="str">
        <f>IF(D57&lt;&gt;"",D57*K57, "0")</f>
        <v>0</v>
      </c>
    </row>
    <row r="58" spans="1:38">
      <c r="A58" s="8">
        <f>IF(OUT!C211="", "", OUT!C211)</f>
        <v>773</v>
      </c>
      <c r="B58" s="19">
        <f>IF(OUT!A211="", "", OUT!A211)</f>
        <v>90276</v>
      </c>
      <c r="C58" s="8" t="str">
        <f>IF(OUT!D211="", "", OUT!D211)</f>
        <v>URCO</v>
      </c>
      <c r="D58" s="26"/>
      <c r="E58" s="8" t="str">
        <f>IF(OUT!E211="", "", OUT!E211)</f>
        <v>100/BDL</v>
      </c>
      <c r="F58" s="23" t="str">
        <f>IF(OUT!AE211="NEW", "✷", "")</f>
        <v/>
      </c>
      <c r="G58" t="str">
        <f>IF(OUT!B211="", "", OUT!B211)</f>
        <v>GERANIUM   INTERSPECIFIC CALLIOPE LARGE HOT PINK</v>
      </c>
      <c r="H58" s="20">
        <f>IF(AND($K$3=1,$K$4="N"),P58,IF(AND($K$3=2,$K$4="N"),R58,IF(AND($K$3=3,$K$4="N"),T58,IF(AND($K$3=4,$K$4="N"),V58,IF(AND($K$3=5,$K$4="N"),X58,IF(AND($K$3=1,$K$4="Y"),Z58,IF(AND($K$3=2,$K$4="Y"),AB58,IF(AND($K$3=3,$K$4="Y"),AD58,IF(AND($K$3=4,$K$4="Y"),AF58,IF(AND($K$3=5,$K$4="Y"),AH58,"FALSE"))))))))))</f>
        <v>0.61599999999999999</v>
      </c>
      <c r="I58" s="21">
        <f>IF(AND($K$3=1,$K$4="N"),Q58,IF(AND($K$3=2,$K$4="N"),S58,IF(AND($K$3=3,$K$4="N"),U58,IF(AND($K$3=4,$K$4="N"),W58,IF(AND($K$3=5,$K$4="N"),Y58,IF(AND($K$3=1,$K$4="Y"),AA58,IF(AND($K$3=2,$K$4="Y"),AC58,IF(AND($K$3=3,$K$4="Y"),AE58,IF(AND($K$3=4,$K$4="Y"),AG58,IF(AND($K$3=5,$K$4="Y"),AI58,"FALSE"))))))))))</f>
        <v>61.6</v>
      </c>
      <c r="J58" s="35" t="str">
        <f>IF(OUT!F211="", "", OUT!F211)</f>
        <v>UNROOTED CUTTINGS</v>
      </c>
      <c r="K58" s="8">
        <f>IF(OUT!P211="", "", OUT!P211)</f>
        <v>100</v>
      </c>
      <c r="L58" s="8" t="str">
        <f>IF(OUT!AE211="", "", OUT!AE211)</f>
        <v/>
      </c>
      <c r="M58" s="8" t="str">
        <f>IF(OUT!AG211="", "", OUT!AG211)</f>
        <v>PAT</v>
      </c>
      <c r="N58" s="8" t="str">
        <f>IF(OUT!AQ211="", "", OUT!AQ211)</f>
        <v/>
      </c>
      <c r="O58" s="8" t="str">
        <f>IF(OUT!BM211="", "", OUT!BM211)</f>
        <v>T6</v>
      </c>
      <c r="P58" s="9">
        <f>IF(OUT!N211="", "", OUT!N211)</f>
        <v>0.61599999999999999</v>
      </c>
      <c r="Q58" s="10">
        <f>IF(OUT!O211="", "", OUT!O211)</f>
        <v>61.6</v>
      </c>
      <c r="R58" s="9">
        <f>IF(PPG!H211="", "", PPG!H211)</f>
        <v>0.626</v>
      </c>
      <c r="S58" s="10">
        <f>IF(PPG!I211="", "", PPG!I211)</f>
        <v>62.6</v>
      </c>
      <c r="T58" s="9">
        <f>IF(PPG!J211="", "", PPG!J211)</f>
        <v>0.55800000000000005</v>
      </c>
      <c r="U58" s="10">
        <f>IF(PPG!K211="", "", PPG!K211)</f>
        <v>55.8</v>
      </c>
      <c r="V58" s="9">
        <f>IF(PPG!L211="", "", PPG!L211)</f>
        <v>0.51900000000000002</v>
      </c>
      <c r="W58" s="10">
        <f>IF(PPG!M211="", "", PPG!M211)</f>
        <v>51.9</v>
      </c>
      <c r="X58" s="9">
        <f>IF(PPG!N211="", "", PPG!N211)</f>
        <v>0.49299999999999999</v>
      </c>
      <c r="Y58" s="10">
        <f>IF(PPG!O211="", "", PPG!O211)</f>
        <v>49.3</v>
      </c>
      <c r="Z58" s="9">
        <f>IF(PPG!Q211="", "", PPG!Q211)</f>
        <v>0.65300000000000002</v>
      </c>
      <c r="AA58" s="10">
        <f>IF(PPG!R211="", "", PPG!R211)</f>
        <v>65.3</v>
      </c>
      <c r="AB58" s="9">
        <f>IF(PPG!S211="", "", PPG!S211)</f>
        <v>0.626</v>
      </c>
      <c r="AC58" s="10">
        <f>IF(PPG!T211="", "", PPG!T211)</f>
        <v>62.6</v>
      </c>
      <c r="AD58" s="9">
        <f>IF(PPG!U211="", "", PPG!U211)</f>
        <v>0.55800000000000005</v>
      </c>
      <c r="AE58" s="10">
        <f>IF(PPG!V211="", "", PPG!V211)</f>
        <v>55.8</v>
      </c>
      <c r="AF58" s="9">
        <f>IF(PPG!W211="", "", PPG!W211)</f>
        <v>0.51900000000000002</v>
      </c>
      <c r="AG58" s="10">
        <f>IF(PPG!X211="", "", PPG!X211)</f>
        <v>51.9</v>
      </c>
      <c r="AH58" s="9">
        <f>IF(PPG!Y211="", "", PPG!Y211)</f>
        <v>0.49299999999999999</v>
      </c>
      <c r="AI58" s="10">
        <f>IF(PPG!Z211="", "", PPG!Z211)</f>
        <v>49.3</v>
      </c>
      <c r="AJ58" s="31" t="str">
        <f>IF(D58&lt;&gt;"",D58*I58, "0.00")</f>
        <v>0.00</v>
      </c>
      <c r="AK58" s="8" t="str">
        <f>IF(D58&lt;&gt;"",D58, "0")</f>
        <v>0</v>
      </c>
      <c r="AL58" s="8" t="str">
        <f>IF(D58&lt;&gt;"",D58*K58, "0")</f>
        <v>0</v>
      </c>
    </row>
    <row r="59" spans="1:38">
      <c r="A59" s="8">
        <f>IF(OUT!C212="", "", OUT!C212)</f>
        <v>773</v>
      </c>
      <c r="B59" s="19">
        <f>IF(OUT!A212="", "", OUT!A212)</f>
        <v>90277</v>
      </c>
      <c r="C59" s="8" t="str">
        <f>IF(OUT!D212="", "", OUT!D212)</f>
        <v>CAL</v>
      </c>
      <c r="D59" s="26"/>
      <c r="E59" s="8" t="str">
        <f>IF(OUT!E212="", "", OUT!E212)</f>
        <v>100/BDL</v>
      </c>
      <c r="F59" s="23" t="str">
        <f>IF(OUT!AE212="NEW", "✷", "")</f>
        <v/>
      </c>
      <c r="G59" t="str">
        <f>IF(OUT!B212="", "", OUT!B212)</f>
        <v>GERANIUM   INTERSPECIFIC CALLIOPE LARGE HOT ROSE</v>
      </c>
      <c r="H59" s="20">
        <f>IF(AND($K$3=1,$K$4="N"),P59,IF(AND($K$3=2,$K$4="N"),R59,IF(AND($K$3=3,$K$4="N"),T59,IF(AND($K$3=4,$K$4="N"),V59,IF(AND($K$3=5,$K$4="N"),X59,IF(AND($K$3=1,$K$4="Y"),Z59,IF(AND($K$3=2,$K$4="Y"),AB59,IF(AND($K$3=3,$K$4="Y"),AD59,IF(AND($K$3=4,$K$4="Y"),AF59,IF(AND($K$3=5,$K$4="Y"),AH59,"FALSE"))))))))))</f>
        <v>0.75900000000000001</v>
      </c>
      <c r="I59" s="21">
        <f>IF(AND($K$3=1,$K$4="N"),Q59,IF(AND($K$3=2,$K$4="N"),S59,IF(AND($K$3=3,$K$4="N"),U59,IF(AND($K$3=4,$K$4="N"),W59,IF(AND($K$3=5,$K$4="N"),Y59,IF(AND($K$3=1,$K$4="Y"),AA59,IF(AND($K$3=2,$K$4="Y"),AC59,IF(AND($K$3=3,$K$4="Y"),AE59,IF(AND($K$3=4,$K$4="Y"),AG59,IF(AND($K$3=5,$K$4="Y"),AI59,"FALSE"))))))))))</f>
        <v>75.900000000000006</v>
      </c>
      <c r="J59" s="35" t="str">
        <f>IF(OUT!F212="", "", OUT!F212)</f>
        <v>CALLUSED URC</v>
      </c>
      <c r="K59" s="8">
        <f>IF(OUT!P212="", "", OUT!P212)</f>
        <v>100</v>
      </c>
      <c r="L59" s="8" t="str">
        <f>IF(OUT!AE212="", "", OUT!AE212)</f>
        <v/>
      </c>
      <c r="M59" s="8" t="str">
        <f>IF(OUT!AG212="", "", OUT!AG212)</f>
        <v>PAT</v>
      </c>
      <c r="N59" s="8" t="str">
        <f>IF(OUT!AQ212="", "", OUT!AQ212)</f>
        <v/>
      </c>
      <c r="O59" s="8" t="str">
        <f>IF(OUT!BM212="", "", OUT!BM212)</f>
        <v>T6</v>
      </c>
      <c r="P59" s="9">
        <f>IF(OUT!N212="", "", OUT!N212)</f>
        <v>0.75900000000000001</v>
      </c>
      <c r="Q59" s="10">
        <f>IF(OUT!O212="", "", OUT!O212)</f>
        <v>75.900000000000006</v>
      </c>
      <c r="R59" s="9">
        <f>IF(PPG!H212="", "", PPG!H212)</f>
        <v>0.496</v>
      </c>
      <c r="S59" s="10">
        <f>IF(PPG!I212="", "", PPG!I212)</f>
        <v>49.6</v>
      </c>
      <c r="T59" s="9">
        <f>IF(PPG!J212="", "", PPG!J212)</f>
        <v>0.44400000000000001</v>
      </c>
      <c r="U59" s="10">
        <f>IF(PPG!K212="", "", PPG!K212)</f>
        <v>44.4</v>
      </c>
      <c r="V59" s="9">
        <f>IF(PPG!L212="", "", PPG!L212)</f>
        <v>0.41399999999999998</v>
      </c>
      <c r="W59" s="10">
        <f>IF(PPG!M212="", "", PPG!M212)</f>
        <v>41.4</v>
      </c>
      <c r="X59" s="9">
        <f>IF(PPG!N212="", "", PPG!N212)</f>
        <v>0.39400000000000002</v>
      </c>
      <c r="Y59" s="10">
        <f>IF(PPG!O212="", "", PPG!O212)</f>
        <v>39.4</v>
      </c>
      <c r="Z59" s="9">
        <f>IF(PPG!Q212="", "", PPG!Q212)</f>
        <v>0.51700000000000002</v>
      </c>
      <c r="AA59" s="10">
        <f>IF(PPG!R212="", "", PPG!R212)</f>
        <v>51.7</v>
      </c>
      <c r="AB59" s="9">
        <f>IF(PPG!S212="", "", PPG!S212)</f>
        <v>0.496</v>
      </c>
      <c r="AC59" s="10">
        <f>IF(PPG!T212="", "", PPG!T212)</f>
        <v>49.6</v>
      </c>
      <c r="AD59" s="9">
        <f>IF(PPG!U212="", "", PPG!U212)</f>
        <v>0.44400000000000001</v>
      </c>
      <c r="AE59" s="10">
        <f>IF(PPG!V212="", "", PPG!V212)</f>
        <v>44.4</v>
      </c>
      <c r="AF59" s="9">
        <f>IF(PPG!W212="", "", PPG!W212)</f>
        <v>0.41399999999999998</v>
      </c>
      <c r="AG59" s="10">
        <f>IF(PPG!X212="", "", PPG!X212)</f>
        <v>41.4</v>
      </c>
      <c r="AH59" s="9">
        <f>IF(PPG!Y212="", "", PPG!Y212)</f>
        <v>0.39400000000000002</v>
      </c>
      <c r="AI59" s="10">
        <f>IF(PPG!Z212="", "", PPG!Z212)</f>
        <v>39.4</v>
      </c>
      <c r="AJ59" s="31" t="str">
        <f>IF(D59&lt;&gt;"",D59*I59, "0.00")</f>
        <v>0.00</v>
      </c>
      <c r="AK59" s="8" t="str">
        <f>IF(D59&lt;&gt;"",D59, "0")</f>
        <v>0</v>
      </c>
      <c r="AL59" s="8" t="str">
        <f>IF(D59&lt;&gt;"",D59*K59, "0")</f>
        <v>0</v>
      </c>
    </row>
    <row r="60" spans="1:38">
      <c r="A60" s="8">
        <f>IF(OUT!C213="", "", OUT!C213)</f>
        <v>773</v>
      </c>
      <c r="B60" s="19">
        <f>IF(OUT!A213="", "", OUT!A213)</f>
        <v>90277</v>
      </c>
      <c r="C60" s="8" t="str">
        <f>IF(OUT!D213="", "", OUT!D213)</f>
        <v>URCO</v>
      </c>
      <c r="D60" s="26"/>
      <c r="E60" s="8" t="str">
        <f>IF(OUT!E213="", "", OUT!E213)</f>
        <v>100/BDL</v>
      </c>
      <c r="F60" s="23" t="str">
        <f>IF(OUT!AE213="NEW", "✷", "")</f>
        <v/>
      </c>
      <c r="G60" t="str">
        <f>IF(OUT!B213="", "", OUT!B213)</f>
        <v>GERANIUM   INTERSPECIFIC CALLIOPE LARGE HOT ROSE</v>
      </c>
      <c r="H60" s="20">
        <f>IF(AND($K$3=1,$K$4="N"),P60,IF(AND($K$3=2,$K$4="N"),R60,IF(AND($K$3=3,$K$4="N"),T60,IF(AND($K$3=4,$K$4="N"),V60,IF(AND($K$3=5,$K$4="N"),X60,IF(AND($K$3=1,$K$4="Y"),Z60,IF(AND($K$3=2,$K$4="Y"),AB60,IF(AND($K$3=3,$K$4="Y"),AD60,IF(AND($K$3=4,$K$4="Y"),AF60,IF(AND($K$3=5,$K$4="Y"),AH60,"FALSE"))))))))))</f>
        <v>0.61599999999999999</v>
      </c>
      <c r="I60" s="21">
        <f>IF(AND($K$3=1,$K$4="N"),Q60,IF(AND($K$3=2,$K$4="N"),S60,IF(AND($K$3=3,$K$4="N"),U60,IF(AND($K$3=4,$K$4="N"),W60,IF(AND($K$3=5,$K$4="N"),Y60,IF(AND($K$3=1,$K$4="Y"),AA60,IF(AND($K$3=2,$K$4="Y"),AC60,IF(AND($K$3=3,$K$4="Y"),AE60,IF(AND($K$3=4,$K$4="Y"),AG60,IF(AND($K$3=5,$K$4="Y"),AI60,"FALSE"))))))))))</f>
        <v>61.6</v>
      </c>
      <c r="J60" s="35" t="str">
        <f>IF(OUT!F213="", "", OUT!F213)</f>
        <v>UNROOTED CUTTINGS</v>
      </c>
      <c r="K60" s="8">
        <f>IF(OUT!P213="", "", OUT!P213)</f>
        <v>100</v>
      </c>
      <c r="L60" s="8" t="str">
        <f>IF(OUT!AE213="", "", OUT!AE213)</f>
        <v/>
      </c>
      <c r="M60" s="8" t="str">
        <f>IF(OUT!AG213="", "", OUT!AG213)</f>
        <v>PAT</v>
      </c>
      <c r="N60" s="8" t="str">
        <f>IF(OUT!AQ213="", "", OUT!AQ213)</f>
        <v/>
      </c>
      <c r="O60" s="8" t="str">
        <f>IF(OUT!BM213="", "", OUT!BM213)</f>
        <v>T6</v>
      </c>
      <c r="P60" s="9">
        <f>IF(OUT!N213="", "", OUT!N213)</f>
        <v>0.61599999999999999</v>
      </c>
      <c r="Q60" s="10">
        <f>IF(OUT!O213="", "", OUT!O213)</f>
        <v>61.6</v>
      </c>
      <c r="R60" s="9">
        <f>IF(PPG!H213="", "", PPG!H213)</f>
        <v>0.626</v>
      </c>
      <c r="S60" s="10">
        <f>IF(PPG!I213="", "", PPG!I213)</f>
        <v>62.6</v>
      </c>
      <c r="T60" s="9">
        <f>IF(PPG!J213="", "", PPG!J213)</f>
        <v>0.55800000000000005</v>
      </c>
      <c r="U60" s="10">
        <f>IF(PPG!K213="", "", PPG!K213)</f>
        <v>55.8</v>
      </c>
      <c r="V60" s="9">
        <f>IF(PPG!L213="", "", PPG!L213)</f>
        <v>0.51900000000000002</v>
      </c>
      <c r="W60" s="10">
        <f>IF(PPG!M213="", "", PPG!M213)</f>
        <v>51.9</v>
      </c>
      <c r="X60" s="9">
        <f>IF(PPG!N213="", "", PPG!N213)</f>
        <v>0.49299999999999999</v>
      </c>
      <c r="Y60" s="10">
        <f>IF(PPG!O213="", "", PPG!O213)</f>
        <v>49.3</v>
      </c>
      <c r="Z60" s="9">
        <f>IF(PPG!Q213="", "", PPG!Q213)</f>
        <v>0.65300000000000002</v>
      </c>
      <c r="AA60" s="10">
        <f>IF(PPG!R213="", "", PPG!R213)</f>
        <v>65.3</v>
      </c>
      <c r="AB60" s="9">
        <f>IF(PPG!S213="", "", PPG!S213)</f>
        <v>0.626</v>
      </c>
      <c r="AC60" s="10">
        <f>IF(PPG!T213="", "", PPG!T213)</f>
        <v>62.6</v>
      </c>
      <c r="AD60" s="9">
        <f>IF(PPG!U213="", "", PPG!U213)</f>
        <v>0.55800000000000005</v>
      </c>
      <c r="AE60" s="10">
        <f>IF(PPG!V213="", "", PPG!V213)</f>
        <v>55.8</v>
      </c>
      <c r="AF60" s="9">
        <f>IF(PPG!W213="", "", PPG!W213)</f>
        <v>0.51900000000000002</v>
      </c>
      <c r="AG60" s="10">
        <f>IF(PPG!X213="", "", PPG!X213)</f>
        <v>51.9</v>
      </c>
      <c r="AH60" s="9">
        <f>IF(PPG!Y213="", "", PPG!Y213)</f>
        <v>0.49299999999999999</v>
      </c>
      <c r="AI60" s="10">
        <f>IF(PPG!Z213="", "", PPG!Z213)</f>
        <v>49.3</v>
      </c>
      <c r="AJ60" s="31" t="str">
        <f>IF(D60&lt;&gt;"",D60*I60, "0.00")</f>
        <v>0.00</v>
      </c>
      <c r="AK60" s="8" t="str">
        <f>IF(D60&lt;&gt;"",D60, "0")</f>
        <v>0</v>
      </c>
      <c r="AL60" s="8" t="str">
        <f>IF(D60&lt;&gt;"",D60*K60, "0")</f>
        <v>0</v>
      </c>
    </row>
    <row r="61" spans="1:38">
      <c r="A61" s="8">
        <f>IF(OUT!C214="", "", OUT!C214)</f>
        <v>773</v>
      </c>
      <c r="B61" s="19">
        <f>IF(OUT!A214="", "", OUT!A214)</f>
        <v>90278</v>
      </c>
      <c r="C61" s="8" t="str">
        <f>IF(OUT!D214="", "", OUT!D214)</f>
        <v>CAL</v>
      </c>
      <c r="D61" s="26"/>
      <c r="E61" s="8" t="str">
        <f>IF(OUT!E214="", "", OUT!E214)</f>
        <v>100/BDL</v>
      </c>
      <c r="F61" s="23" t="str">
        <f>IF(OUT!AE214="NEW", "✷", "")</f>
        <v/>
      </c>
      <c r="G61" t="str">
        <f>IF(OUT!B214="", "", OUT!B214)</f>
        <v>GERANIUM   INTERSPECIFIC CALLIOPE LARGE LAVENDER</v>
      </c>
      <c r="H61" s="20">
        <f>IF(AND($K$3=1,$K$4="N"),P61,IF(AND($K$3=2,$K$4="N"),R61,IF(AND($K$3=3,$K$4="N"),T61,IF(AND($K$3=4,$K$4="N"),V61,IF(AND($K$3=5,$K$4="N"),X61,IF(AND($K$3=1,$K$4="Y"),Z61,IF(AND($K$3=2,$K$4="Y"),AB61,IF(AND($K$3=3,$K$4="Y"),AD61,IF(AND($K$3=4,$K$4="Y"),AF61,IF(AND($K$3=5,$K$4="Y"),AH61,"FALSE"))))))))))</f>
        <v>0.75900000000000001</v>
      </c>
      <c r="I61" s="21">
        <f>IF(AND($K$3=1,$K$4="N"),Q61,IF(AND($K$3=2,$K$4="N"),S61,IF(AND($K$3=3,$K$4="N"),U61,IF(AND($K$3=4,$K$4="N"),W61,IF(AND($K$3=5,$K$4="N"),Y61,IF(AND($K$3=1,$K$4="Y"),AA61,IF(AND($K$3=2,$K$4="Y"),AC61,IF(AND($K$3=3,$K$4="Y"),AE61,IF(AND($K$3=4,$K$4="Y"),AG61,IF(AND($K$3=5,$K$4="Y"),AI61,"FALSE"))))))))))</f>
        <v>75.900000000000006</v>
      </c>
      <c r="J61" s="35" t="str">
        <f>IF(OUT!F214="", "", OUT!F214)</f>
        <v>CALLUSED URC</v>
      </c>
      <c r="K61" s="8">
        <f>IF(OUT!P214="", "", OUT!P214)</f>
        <v>100</v>
      </c>
      <c r="L61" s="8" t="str">
        <f>IF(OUT!AE214="", "", OUT!AE214)</f>
        <v/>
      </c>
      <c r="M61" s="8" t="str">
        <f>IF(OUT!AG214="", "", OUT!AG214)</f>
        <v>PAT</v>
      </c>
      <c r="N61" s="8" t="str">
        <f>IF(OUT!AQ214="", "", OUT!AQ214)</f>
        <v/>
      </c>
      <c r="O61" s="8" t="str">
        <f>IF(OUT!BM214="", "", OUT!BM214)</f>
        <v>T6</v>
      </c>
      <c r="P61" s="9">
        <f>IF(OUT!N214="", "", OUT!N214)</f>
        <v>0.75900000000000001</v>
      </c>
      <c r="Q61" s="10">
        <f>IF(OUT!O214="", "", OUT!O214)</f>
        <v>75.900000000000006</v>
      </c>
      <c r="R61" s="9">
        <f>IF(PPG!H214="", "", PPG!H214)</f>
        <v>0.496</v>
      </c>
      <c r="S61" s="10">
        <f>IF(PPG!I214="", "", PPG!I214)</f>
        <v>49.6</v>
      </c>
      <c r="T61" s="9">
        <f>IF(PPG!J214="", "", PPG!J214)</f>
        <v>0.44400000000000001</v>
      </c>
      <c r="U61" s="10">
        <f>IF(PPG!K214="", "", PPG!K214)</f>
        <v>44.4</v>
      </c>
      <c r="V61" s="9">
        <f>IF(PPG!L214="", "", PPG!L214)</f>
        <v>0.41399999999999998</v>
      </c>
      <c r="W61" s="10">
        <f>IF(PPG!M214="", "", PPG!M214)</f>
        <v>41.4</v>
      </c>
      <c r="X61" s="9">
        <f>IF(PPG!N214="", "", PPG!N214)</f>
        <v>0.39400000000000002</v>
      </c>
      <c r="Y61" s="10">
        <f>IF(PPG!O214="", "", PPG!O214)</f>
        <v>39.4</v>
      </c>
      <c r="Z61" s="9">
        <f>IF(PPG!Q214="", "", PPG!Q214)</f>
        <v>0.51700000000000002</v>
      </c>
      <c r="AA61" s="10">
        <f>IF(PPG!R214="", "", PPG!R214)</f>
        <v>51.7</v>
      </c>
      <c r="AB61" s="9">
        <f>IF(PPG!S214="", "", PPG!S214)</f>
        <v>0.496</v>
      </c>
      <c r="AC61" s="10">
        <f>IF(PPG!T214="", "", PPG!T214)</f>
        <v>49.6</v>
      </c>
      <c r="AD61" s="9">
        <f>IF(PPG!U214="", "", PPG!U214)</f>
        <v>0.44400000000000001</v>
      </c>
      <c r="AE61" s="10">
        <f>IF(PPG!V214="", "", PPG!V214)</f>
        <v>44.4</v>
      </c>
      <c r="AF61" s="9">
        <f>IF(PPG!W214="", "", PPG!W214)</f>
        <v>0.41399999999999998</v>
      </c>
      <c r="AG61" s="10">
        <f>IF(PPG!X214="", "", PPG!X214)</f>
        <v>41.4</v>
      </c>
      <c r="AH61" s="9">
        <f>IF(PPG!Y214="", "", PPG!Y214)</f>
        <v>0.39400000000000002</v>
      </c>
      <c r="AI61" s="10">
        <f>IF(PPG!Z214="", "", PPG!Z214)</f>
        <v>39.4</v>
      </c>
      <c r="AJ61" s="31" t="str">
        <f>IF(D61&lt;&gt;"",D61*I61, "0.00")</f>
        <v>0.00</v>
      </c>
      <c r="AK61" s="8" t="str">
        <f>IF(D61&lt;&gt;"",D61, "0")</f>
        <v>0</v>
      </c>
      <c r="AL61" s="8" t="str">
        <f>IF(D61&lt;&gt;"",D61*K61, "0")</f>
        <v>0</v>
      </c>
    </row>
    <row r="62" spans="1:38">
      <c r="A62" s="8">
        <f>IF(OUT!C215="", "", OUT!C215)</f>
        <v>773</v>
      </c>
      <c r="B62" s="19">
        <f>IF(OUT!A215="", "", OUT!A215)</f>
        <v>90278</v>
      </c>
      <c r="C62" s="8" t="str">
        <f>IF(OUT!D215="", "", OUT!D215)</f>
        <v>URCO</v>
      </c>
      <c r="D62" s="26"/>
      <c r="E62" s="8" t="str">
        <f>IF(OUT!E215="", "", OUT!E215)</f>
        <v>100/BDL</v>
      </c>
      <c r="F62" s="23" t="str">
        <f>IF(OUT!AE215="NEW", "✷", "")</f>
        <v/>
      </c>
      <c r="G62" t="str">
        <f>IF(OUT!B215="", "", OUT!B215)</f>
        <v>GERANIUM   INTERSPECIFIC CALLIOPE LARGE LAVENDER</v>
      </c>
      <c r="H62" s="20">
        <f>IF(AND($K$3=1,$K$4="N"),P62,IF(AND($K$3=2,$K$4="N"),R62,IF(AND($K$3=3,$K$4="N"),T62,IF(AND($K$3=4,$K$4="N"),V62,IF(AND($K$3=5,$K$4="N"),X62,IF(AND($K$3=1,$K$4="Y"),Z62,IF(AND($K$3=2,$K$4="Y"),AB62,IF(AND($K$3=3,$K$4="Y"),AD62,IF(AND($K$3=4,$K$4="Y"),AF62,IF(AND($K$3=5,$K$4="Y"),AH62,"FALSE"))))))))))</f>
        <v>0.61599999999999999</v>
      </c>
      <c r="I62" s="21">
        <f>IF(AND($K$3=1,$K$4="N"),Q62,IF(AND($K$3=2,$K$4="N"),S62,IF(AND($K$3=3,$K$4="N"),U62,IF(AND($K$3=4,$K$4="N"),W62,IF(AND($K$3=5,$K$4="N"),Y62,IF(AND($K$3=1,$K$4="Y"),AA62,IF(AND($K$3=2,$K$4="Y"),AC62,IF(AND($K$3=3,$K$4="Y"),AE62,IF(AND($K$3=4,$K$4="Y"),AG62,IF(AND($K$3=5,$K$4="Y"),AI62,"FALSE"))))))))))</f>
        <v>61.6</v>
      </c>
      <c r="J62" s="35" t="str">
        <f>IF(OUT!F215="", "", OUT!F215)</f>
        <v>UNROOTED CUTTINGS</v>
      </c>
      <c r="K62" s="8">
        <f>IF(OUT!P215="", "", OUT!P215)</f>
        <v>100</v>
      </c>
      <c r="L62" s="8" t="str">
        <f>IF(OUT!AE215="", "", OUT!AE215)</f>
        <v/>
      </c>
      <c r="M62" s="8" t="str">
        <f>IF(OUT!AG215="", "", OUT!AG215)</f>
        <v>PAT</v>
      </c>
      <c r="N62" s="8" t="str">
        <f>IF(OUT!AQ215="", "", OUT!AQ215)</f>
        <v/>
      </c>
      <c r="O62" s="8" t="str">
        <f>IF(OUT!BM215="", "", OUT!BM215)</f>
        <v>T6</v>
      </c>
      <c r="P62" s="9">
        <f>IF(OUT!N215="", "", OUT!N215)</f>
        <v>0.61599999999999999</v>
      </c>
      <c r="Q62" s="10">
        <f>IF(OUT!O215="", "", OUT!O215)</f>
        <v>61.6</v>
      </c>
      <c r="R62" s="9">
        <f>IF(PPG!H215="", "", PPG!H215)</f>
        <v>0.626</v>
      </c>
      <c r="S62" s="10">
        <f>IF(PPG!I215="", "", PPG!I215)</f>
        <v>62.6</v>
      </c>
      <c r="T62" s="9">
        <f>IF(PPG!J215="", "", PPG!J215)</f>
        <v>0.55800000000000005</v>
      </c>
      <c r="U62" s="10">
        <f>IF(PPG!K215="", "", PPG!K215)</f>
        <v>55.8</v>
      </c>
      <c r="V62" s="9">
        <f>IF(PPG!L215="", "", PPG!L215)</f>
        <v>0.51900000000000002</v>
      </c>
      <c r="W62" s="10">
        <f>IF(PPG!M215="", "", PPG!M215)</f>
        <v>51.9</v>
      </c>
      <c r="X62" s="9">
        <f>IF(PPG!N215="", "", PPG!N215)</f>
        <v>0.49299999999999999</v>
      </c>
      <c r="Y62" s="10">
        <f>IF(PPG!O215="", "", PPG!O215)</f>
        <v>49.3</v>
      </c>
      <c r="Z62" s="9">
        <f>IF(PPG!Q215="", "", PPG!Q215)</f>
        <v>0.65300000000000002</v>
      </c>
      <c r="AA62" s="10">
        <f>IF(PPG!R215="", "", PPG!R215)</f>
        <v>65.3</v>
      </c>
      <c r="AB62" s="9">
        <f>IF(PPG!S215="", "", PPG!S215)</f>
        <v>0.626</v>
      </c>
      <c r="AC62" s="10">
        <f>IF(PPG!T215="", "", PPG!T215)</f>
        <v>62.6</v>
      </c>
      <c r="AD62" s="9">
        <f>IF(PPG!U215="", "", PPG!U215)</f>
        <v>0.55800000000000005</v>
      </c>
      <c r="AE62" s="10">
        <f>IF(PPG!V215="", "", PPG!V215)</f>
        <v>55.8</v>
      </c>
      <c r="AF62" s="9">
        <f>IF(PPG!W215="", "", PPG!W215)</f>
        <v>0.51900000000000002</v>
      </c>
      <c r="AG62" s="10">
        <f>IF(PPG!X215="", "", PPG!X215)</f>
        <v>51.9</v>
      </c>
      <c r="AH62" s="9">
        <f>IF(PPG!Y215="", "", PPG!Y215)</f>
        <v>0.49299999999999999</v>
      </c>
      <c r="AI62" s="10">
        <f>IF(PPG!Z215="", "", PPG!Z215)</f>
        <v>49.3</v>
      </c>
      <c r="AJ62" s="31" t="str">
        <f>IF(D62&lt;&gt;"",D62*I62, "0.00")</f>
        <v>0.00</v>
      </c>
      <c r="AK62" s="8" t="str">
        <f>IF(D62&lt;&gt;"",D62, "0")</f>
        <v>0</v>
      </c>
      <c r="AL62" s="8" t="str">
        <f>IF(D62&lt;&gt;"",D62*K62, "0")</f>
        <v>0</v>
      </c>
    </row>
    <row r="63" spans="1:38">
      <c r="A63" s="8">
        <f>IF(OUT!C216="", "", OUT!C216)</f>
        <v>773</v>
      </c>
      <c r="B63" s="19">
        <f>IF(OUT!A216="", "", OUT!A216)</f>
        <v>90279</v>
      </c>
      <c r="C63" s="8" t="str">
        <f>IF(OUT!D216="", "", OUT!D216)</f>
        <v>CAL</v>
      </c>
      <c r="D63" s="26"/>
      <c r="E63" s="8" t="str">
        <f>IF(OUT!E216="", "", OUT!E216)</f>
        <v>100/BDL</v>
      </c>
      <c r="F63" s="23" t="str">
        <f>IF(OUT!AE216="NEW", "✷", "")</f>
        <v/>
      </c>
      <c r="G63" t="str">
        <f>IF(OUT!B216="", "", OUT!B216)</f>
        <v>GERANIUM   INTERSPECIFIC CALLIOPE LARGE LAVENDER MEGA SPLASH</v>
      </c>
      <c r="H63" s="20">
        <f>IF(AND($K$3=1,$K$4="N"),P63,IF(AND($K$3=2,$K$4="N"),R63,IF(AND($K$3=3,$K$4="N"),T63,IF(AND($K$3=4,$K$4="N"),V63,IF(AND($K$3=5,$K$4="N"),X63,IF(AND($K$3=1,$K$4="Y"),Z63,IF(AND($K$3=2,$K$4="Y"),AB63,IF(AND($K$3=3,$K$4="Y"),AD63,IF(AND($K$3=4,$K$4="Y"),AF63,IF(AND($K$3=5,$K$4="Y"),AH63,"FALSE"))))))))))</f>
        <v>0.75900000000000001</v>
      </c>
      <c r="I63" s="21">
        <f>IF(AND($K$3=1,$K$4="N"),Q63,IF(AND($K$3=2,$K$4="N"),S63,IF(AND($K$3=3,$K$4="N"),U63,IF(AND($K$3=4,$K$4="N"),W63,IF(AND($K$3=5,$K$4="N"),Y63,IF(AND($K$3=1,$K$4="Y"),AA63,IF(AND($K$3=2,$K$4="Y"),AC63,IF(AND($K$3=3,$K$4="Y"),AE63,IF(AND($K$3=4,$K$4="Y"),AG63,IF(AND($K$3=5,$K$4="Y"),AI63,"FALSE"))))))))))</f>
        <v>75.900000000000006</v>
      </c>
      <c r="J63" s="35" t="str">
        <f>IF(OUT!F216="", "", OUT!F216)</f>
        <v>CALLUSED URC</v>
      </c>
      <c r="K63" s="8">
        <f>IF(OUT!P216="", "", OUT!P216)</f>
        <v>100</v>
      </c>
      <c r="L63" s="8" t="str">
        <f>IF(OUT!AE216="", "", OUT!AE216)</f>
        <v/>
      </c>
      <c r="M63" s="8" t="str">
        <f>IF(OUT!AG216="", "", OUT!AG216)</f>
        <v>PAT</v>
      </c>
      <c r="N63" s="8" t="str">
        <f>IF(OUT!AQ216="", "", OUT!AQ216)</f>
        <v/>
      </c>
      <c r="O63" s="8" t="str">
        <f>IF(OUT!BM216="", "", OUT!BM216)</f>
        <v>T6</v>
      </c>
      <c r="P63" s="9">
        <f>IF(OUT!N216="", "", OUT!N216)</f>
        <v>0.75900000000000001</v>
      </c>
      <c r="Q63" s="10">
        <f>IF(OUT!O216="", "", OUT!O216)</f>
        <v>75.900000000000006</v>
      </c>
      <c r="R63" s="9">
        <f>IF(PPG!H216="", "", PPG!H216)</f>
        <v>0.496</v>
      </c>
      <c r="S63" s="10">
        <f>IF(PPG!I216="", "", PPG!I216)</f>
        <v>49.6</v>
      </c>
      <c r="T63" s="9">
        <f>IF(PPG!J216="", "", PPG!J216)</f>
        <v>0.44400000000000001</v>
      </c>
      <c r="U63" s="10">
        <f>IF(PPG!K216="", "", PPG!K216)</f>
        <v>44.4</v>
      </c>
      <c r="V63" s="9">
        <f>IF(PPG!L216="", "", PPG!L216)</f>
        <v>0.41399999999999998</v>
      </c>
      <c r="W63" s="10">
        <f>IF(PPG!M216="", "", PPG!M216)</f>
        <v>41.4</v>
      </c>
      <c r="X63" s="9">
        <f>IF(PPG!N216="", "", PPG!N216)</f>
        <v>0.39400000000000002</v>
      </c>
      <c r="Y63" s="10">
        <f>IF(PPG!O216="", "", PPG!O216)</f>
        <v>39.4</v>
      </c>
      <c r="Z63" s="9">
        <f>IF(PPG!Q216="", "", PPG!Q216)</f>
        <v>0.51700000000000002</v>
      </c>
      <c r="AA63" s="10">
        <f>IF(PPG!R216="", "", PPG!R216)</f>
        <v>51.7</v>
      </c>
      <c r="AB63" s="9">
        <f>IF(PPG!S216="", "", PPG!S216)</f>
        <v>0.496</v>
      </c>
      <c r="AC63" s="10">
        <f>IF(PPG!T216="", "", PPG!T216)</f>
        <v>49.6</v>
      </c>
      <c r="AD63" s="9">
        <f>IF(PPG!U216="", "", PPG!U216)</f>
        <v>0.44400000000000001</v>
      </c>
      <c r="AE63" s="10">
        <f>IF(PPG!V216="", "", PPG!V216)</f>
        <v>44.4</v>
      </c>
      <c r="AF63" s="9">
        <f>IF(PPG!W216="", "", PPG!W216)</f>
        <v>0.41399999999999998</v>
      </c>
      <c r="AG63" s="10">
        <f>IF(PPG!X216="", "", PPG!X216)</f>
        <v>41.4</v>
      </c>
      <c r="AH63" s="9">
        <f>IF(PPG!Y216="", "", PPG!Y216)</f>
        <v>0.39400000000000002</v>
      </c>
      <c r="AI63" s="10">
        <f>IF(PPG!Z216="", "", PPG!Z216)</f>
        <v>39.4</v>
      </c>
      <c r="AJ63" s="31" t="str">
        <f>IF(D63&lt;&gt;"",D63*I63, "0.00")</f>
        <v>0.00</v>
      </c>
      <c r="AK63" s="8" t="str">
        <f>IF(D63&lt;&gt;"",D63, "0")</f>
        <v>0</v>
      </c>
      <c r="AL63" s="8" t="str">
        <f>IF(D63&lt;&gt;"",D63*K63, "0")</f>
        <v>0</v>
      </c>
    </row>
    <row r="64" spans="1:38">
      <c r="A64" s="8">
        <f>IF(OUT!C217="", "", OUT!C217)</f>
        <v>773</v>
      </c>
      <c r="B64" s="19">
        <f>IF(OUT!A217="", "", OUT!A217)</f>
        <v>90279</v>
      </c>
      <c r="C64" s="8" t="str">
        <f>IF(OUT!D217="", "", OUT!D217)</f>
        <v>URCO</v>
      </c>
      <c r="D64" s="26"/>
      <c r="E64" s="8" t="str">
        <f>IF(OUT!E217="", "", OUT!E217)</f>
        <v>100/BDL</v>
      </c>
      <c r="F64" s="23" t="str">
        <f>IF(OUT!AE217="NEW", "✷", "")</f>
        <v/>
      </c>
      <c r="G64" t="str">
        <f>IF(OUT!B217="", "", OUT!B217)</f>
        <v>GERANIUM   INTERSPECIFIC CALLIOPE LARGE LAVENDER MEGA SPLASH</v>
      </c>
      <c r="H64" s="20">
        <f>IF(AND($K$3=1,$K$4="N"),P64,IF(AND($K$3=2,$K$4="N"),R64,IF(AND($K$3=3,$K$4="N"),T64,IF(AND($K$3=4,$K$4="N"),V64,IF(AND($K$3=5,$K$4="N"),X64,IF(AND($K$3=1,$K$4="Y"),Z64,IF(AND($K$3=2,$K$4="Y"),AB64,IF(AND($K$3=3,$K$4="Y"),AD64,IF(AND($K$3=4,$K$4="Y"),AF64,IF(AND($K$3=5,$K$4="Y"),AH64,"FALSE"))))))))))</f>
        <v>0.61599999999999999</v>
      </c>
      <c r="I64" s="21">
        <f>IF(AND($K$3=1,$K$4="N"),Q64,IF(AND($K$3=2,$K$4="N"),S64,IF(AND($K$3=3,$K$4="N"),U64,IF(AND($K$3=4,$K$4="N"),W64,IF(AND($K$3=5,$K$4="N"),Y64,IF(AND($K$3=1,$K$4="Y"),AA64,IF(AND($K$3=2,$K$4="Y"),AC64,IF(AND($K$3=3,$K$4="Y"),AE64,IF(AND($K$3=4,$K$4="Y"),AG64,IF(AND($K$3=5,$K$4="Y"),AI64,"FALSE"))))))))))</f>
        <v>61.6</v>
      </c>
      <c r="J64" s="35" t="str">
        <f>IF(OUT!F217="", "", OUT!F217)</f>
        <v>UNROOTED CUTTINGS</v>
      </c>
      <c r="K64" s="8">
        <f>IF(OUT!P217="", "", OUT!P217)</f>
        <v>100</v>
      </c>
      <c r="L64" s="8" t="str">
        <f>IF(OUT!AE217="", "", OUT!AE217)</f>
        <v/>
      </c>
      <c r="M64" s="8" t="str">
        <f>IF(OUT!AG217="", "", OUT!AG217)</f>
        <v>PAT</v>
      </c>
      <c r="N64" s="8" t="str">
        <f>IF(OUT!AQ217="", "", OUT!AQ217)</f>
        <v/>
      </c>
      <c r="O64" s="8" t="str">
        <f>IF(OUT!BM217="", "", OUT!BM217)</f>
        <v>T6</v>
      </c>
      <c r="P64" s="9">
        <f>IF(OUT!N217="", "", OUT!N217)</f>
        <v>0.61599999999999999</v>
      </c>
      <c r="Q64" s="10">
        <f>IF(OUT!O217="", "", OUT!O217)</f>
        <v>61.6</v>
      </c>
      <c r="R64" s="9">
        <f>IF(PPG!H217="", "", PPG!H217)</f>
        <v>0.59499999999999997</v>
      </c>
      <c r="S64" s="10">
        <f>IF(PPG!I217="", "", PPG!I217)</f>
        <v>59.5</v>
      </c>
      <c r="T64" s="9">
        <f>IF(PPG!J217="", "", PPG!J217)</f>
        <v>0.53100000000000003</v>
      </c>
      <c r="U64" s="10">
        <f>IF(PPG!K217="", "", PPG!K217)</f>
        <v>53.1</v>
      </c>
      <c r="V64" s="9">
        <f>IF(PPG!L217="", "", PPG!L217)</f>
        <v>0.49399999999999999</v>
      </c>
      <c r="W64" s="10">
        <f>IF(PPG!M217="", "", PPG!M217)</f>
        <v>49.4</v>
      </c>
      <c r="X64" s="9">
        <f>IF(PPG!N217="", "", PPG!N217)</f>
        <v>0.47</v>
      </c>
      <c r="Y64" s="10">
        <f>IF(PPG!O217="", "", PPG!O217)</f>
        <v>47</v>
      </c>
      <c r="Z64" s="9">
        <f>IF(PPG!Q217="", "", PPG!Q217)</f>
        <v>0.62</v>
      </c>
      <c r="AA64" s="10">
        <f>IF(PPG!R217="", "", PPG!R217)</f>
        <v>62</v>
      </c>
      <c r="AB64" s="9">
        <f>IF(PPG!S217="", "", PPG!S217)</f>
        <v>0.59499999999999997</v>
      </c>
      <c r="AC64" s="10">
        <f>IF(PPG!T217="", "", PPG!T217)</f>
        <v>59.5</v>
      </c>
      <c r="AD64" s="9">
        <f>IF(PPG!U217="", "", PPG!U217)</f>
        <v>0.53100000000000003</v>
      </c>
      <c r="AE64" s="10">
        <f>IF(PPG!V217="", "", PPG!V217)</f>
        <v>53.1</v>
      </c>
      <c r="AF64" s="9">
        <f>IF(PPG!W217="", "", PPG!W217)</f>
        <v>0.49399999999999999</v>
      </c>
      <c r="AG64" s="10">
        <f>IF(PPG!X217="", "", PPG!X217)</f>
        <v>49.4</v>
      </c>
      <c r="AH64" s="9">
        <f>IF(PPG!Y217="", "", PPG!Y217)</f>
        <v>0.47</v>
      </c>
      <c r="AI64" s="10">
        <f>IF(PPG!Z217="", "", PPG!Z217)</f>
        <v>47</v>
      </c>
      <c r="AJ64" s="31" t="str">
        <f>IF(D64&lt;&gt;"",D64*I64, "0.00")</f>
        <v>0.00</v>
      </c>
      <c r="AK64" s="8" t="str">
        <f>IF(D64&lt;&gt;"",D64, "0")</f>
        <v>0</v>
      </c>
      <c r="AL64" s="8" t="str">
        <f>IF(D64&lt;&gt;"",D64*K64, "0")</f>
        <v>0</v>
      </c>
    </row>
    <row r="65" spans="1:38">
      <c r="A65" s="8">
        <f>IF(OUT!C190="", "", OUT!C190)</f>
        <v>773</v>
      </c>
      <c r="B65" s="19">
        <f>IF(OUT!A190="", "", OUT!A190)</f>
        <v>88236</v>
      </c>
      <c r="C65" s="8" t="str">
        <f>IF(OUT!D190="", "", OUT!D190)</f>
        <v>CAL</v>
      </c>
      <c r="D65" s="26"/>
      <c r="E65" s="8" t="str">
        <f>IF(OUT!E190="", "", OUT!E190)</f>
        <v>100/BDL</v>
      </c>
      <c r="F65" s="23" t="str">
        <f>IF(OUT!AE190="NEW", "✷", "")</f>
        <v/>
      </c>
      <c r="G65" t="str">
        <f>IF(OUT!B190="", "", OUT!B190)</f>
        <v>GERANIUM   INTERSPECIFIC CALLIOPE LARGE MAGENTA</v>
      </c>
      <c r="H65" s="20">
        <f>IF(AND($K$3=1,$K$4="N"),P65,IF(AND($K$3=2,$K$4="N"),R65,IF(AND($K$3=3,$K$4="N"),T65,IF(AND($K$3=4,$K$4="N"),V65,IF(AND($K$3=5,$K$4="N"),X65,IF(AND($K$3=1,$K$4="Y"),Z65,IF(AND($K$3=2,$K$4="Y"),AB65,IF(AND($K$3=3,$K$4="Y"),AD65,IF(AND($K$3=4,$K$4="Y"),AF65,IF(AND($K$3=5,$K$4="Y"),AH65,"FALSE"))))))))))</f>
        <v>0.75900000000000001</v>
      </c>
      <c r="I65" s="21">
        <f>IF(AND($K$3=1,$K$4="N"),Q65,IF(AND($K$3=2,$K$4="N"),S65,IF(AND($K$3=3,$K$4="N"),U65,IF(AND($K$3=4,$K$4="N"),W65,IF(AND($K$3=5,$K$4="N"),Y65,IF(AND($K$3=1,$K$4="Y"),AA65,IF(AND($K$3=2,$K$4="Y"),AC65,IF(AND($K$3=3,$K$4="Y"),AE65,IF(AND($K$3=4,$K$4="Y"),AG65,IF(AND($K$3=5,$K$4="Y"),AI65,"FALSE"))))))))))</f>
        <v>75.900000000000006</v>
      </c>
      <c r="J65" s="35" t="str">
        <f>IF(OUT!F190="", "", OUT!F190)</f>
        <v>CALLUSED URC</v>
      </c>
      <c r="K65" s="8">
        <f>IF(OUT!P190="", "", OUT!P190)</f>
        <v>100</v>
      </c>
      <c r="L65" s="8" t="str">
        <f>IF(OUT!AE190="", "", OUT!AE190)</f>
        <v/>
      </c>
      <c r="M65" s="8" t="str">
        <f>IF(OUT!AG190="", "", OUT!AG190)</f>
        <v>PAT</v>
      </c>
      <c r="N65" s="8" t="str">
        <f>IF(OUT!AQ190="", "", OUT!AQ190)</f>
        <v/>
      </c>
      <c r="O65" s="8" t="str">
        <f>IF(OUT!BM190="", "", OUT!BM190)</f>
        <v>T6</v>
      </c>
      <c r="P65" s="9">
        <f>IF(OUT!N190="", "", OUT!N190)</f>
        <v>0.75900000000000001</v>
      </c>
      <c r="Q65" s="10">
        <f>IF(OUT!O190="", "", OUT!O190)</f>
        <v>75.900000000000006</v>
      </c>
      <c r="R65" s="9">
        <f>IF(PPG!H190="", "", PPG!H190)</f>
        <v>0.46899999999999997</v>
      </c>
      <c r="S65" s="10">
        <f>IF(PPG!I190="", "", PPG!I190)</f>
        <v>46.9</v>
      </c>
      <c r="T65" s="9">
        <f>IF(PPG!J190="", "", PPG!J190)</f>
        <v>0.42099999999999999</v>
      </c>
      <c r="U65" s="10">
        <f>IF(PPG!K190="", "", PPG!K190)</f>
        <v>42.1</v>
      </c>
      <c r="V65" s="9">
        <f>IF(PPG!L190="", "", PPG!L190)</f>
        <v>0.39200000000000002</v>
      </c>
      <c r="W65" s="10">
        <f>IF(PPG!M190="", "", PPG!M190)</f>
        <v>39.200000000000003</v>
      </c>
      <c r="X65" s="9">
        <f>IF(PPG!N190="", "", PPG!N190)</f>
        <v>0.374</v>
      </c>
      <c r="Y65" s="10">
        <f>IF(PPG!O190="", "", PPG!O190)</f>
        <v>37.4</v>
      </c>
      <c r="Z65" s="9">
        <f>IF(PPG!Q190="", "", PPG!Q190)</f>
        <v>0.48899999999999999</v>
      </c>
      <c r="AA65" s="10">
        <f>IF(PPG!R190="", "", PPG!R190)</f>
        <v>48.9</v>
      </c>
      <c r="AB65" s="9">
        <f>IF(PPG!S190="", "", PPG!S190)</f>
        <v>0.46899999999999997</v>
      </c>
      <c r="AC65" s="10">
        <f>IF(PPG!T190="", "", PPG!T190)</f>
        <v>46.9</v>
      </c>
      <c r="AD65" s="9">
        <f>IF(PPG!U190="", "", PPG!U190)</f>
        <v>0.42099999999999999</v>
      </c>
      <c r="AE65" s="10">
        <f>IF(PPG!V190="", "", PPG!V190)</f>
        <v>42.1</v>
      </c>
      <c r="AF65" s="9">
        <f>IF(PPG!W190="", "", PPG!W190)</f>
        <v>0.39200000000000002</v>
      </c>
      <c r="AG65" s="10">
        <f>IF(PPG!X190="", "", PPG!X190)</f>
        <v>39.200000000000003</v>
      </c>
      <c r="AH65" s="9">
        <f>IF(PPG!Y190="", "", PPG!Y190)</f>
        <v>0.374</v>
      </c>
      <c r="AI65" s="10">
        <f>IF(PPG!Z190="", "", PPG!Z190)</f>
        <v>37.4</v>
      </c>
      <c r="AJ65" s="31" t="str">
        <f>IF(D65&lt;&gt;"",D65*I65, "0.00")</f>
        <v>0.00</v>
      </c>
      <c r="AK65" s="8" t="str">
        <f>IF(D65&lt;&gt;"",D65, "0")</f>
        <v>0</v>
      </c>
      <c r="AL65" s="8" t="str">
        <f>IF(D65&lt;&gt;"",D65*K65, "0")</f>
        <v>0</v>
      </c>
    </row>
    <row r="66" spans="1:38">
      <c r="A66" s="8">
        <f>IF(OUT!C191="", "", OUT!C191)</f>
        <v>773</v>
      </c>
      <c r="B66" s="19">
        <f>IF(OUT!A191="", "", OUT!A191)</f>
        <v>88236</v>
      </c>
      <c r="C66" s="8" t="str">
        <f>IF(OUT!D191="", "", OUT!D191)</f>
        <v>URCO</v>
      </c>
      <c r="D66" s="26"/>
      <c r="E66" s="8" t="str">
        <f>IF(OUT!E191="", "", OUT!E191)</f>
        <v>100/BDL</v>
      </c>
      <c r="F66" s="23" t="str">
        <f>IF(OUT!AE191="NEW", "✷", "")</f>
        <v/>
      </c>
      <c r="G66" t="str">
        <f>IF(OUT!B191="", "", OUT!B191)</f>
        <v>GERANIUM   INTERSPECIFIC CALLIOPE LARGE MAGENTA</v>
      </c>
      <c r="H66" s="20">
        <f>IF(AND($K$3=1,$K$4="N"),P66,IF(AND($K$3=2,$K$4="N"),R66,IF(AND($K$3=3,$K$4="N"),T66,IF(AND($K$3=4,$K$4="N"),V66,IF(AND($K$3=5,$K$4="N"),X66,IF(AND($K$3=1,$K$4="Y"),Z66,IF(AND($K$3=2,$K$4="Y"),AB66,IF(AND($K$3=3,$K$4="Y"),AD66,IF(AND($K$3=4,$K$4="Y"),AF66,IF(AND($K$3=5,$K$4="Y"),AH66,"FALSE"))))))))))</f>
        <v>0.61599999999999999</v>
      </c>
      <c r="I66" s="21">
        <f>IF(AND($K$3=1,$K$4="N"),Q66,IF(AND($K$3=2,$K$4="N"),S66,IF(AND($K$3=3,$K$4="N"),U66,IF(AND($K$3=4,$K$4="N"),W66,IF(AND($K$3=5,$K$4="N"),Y66,IF(AND($K$3=1,$K$4="Y"),AA66,IF(AND($K$3=2,$K$4="Y"),AC66,IF(AND($K$3=3,$K$4="Y"),AE66,IF(AND($K$3=4,$K$4="Y"),AG66,IF(AND($K$3=5,$K$4="Y"),AI66,"FALSE"))))))))))</f>
        <v>61.6</v>
      </c>
      <c r="J66" s="35" t="str">
        <f>IF(OUT!F191="", "", OUT!F191)</f>
        <v>UNROOTED CUTTINGS</v>
      </c>
      <c r="K66" s="8">
        <f>IF(OUT!P191="", "", OUT!P191)</f>
        <v>100</v>
      </c>
      <c r="L66" s="8" t="str">
        <f>IF(OUT!AE191="", "", OUT!AE191)</f>
        <v/>
      </c>
      <c r="M66" s="8" t="str">
        <f>IF(OUT!AG191="", "", OUT!AG191)</f>
        <v>PAT</v>
      </c>
      <c r="N66" s="8" t="str">
        <f>IF(OUT!AQ191="", "", OUT!AQ191)</f>
        <v/>
      </c>
      <c r="O66" s="8" t="str">
        <f>IF(OUT!BM191="", "", OUT!BM191)</f>
        <v>T6</v>
      </c>
      <c r="P66" s="9">
        <f>IF(OUT!N191="", "", OUT!N191)</f>
        <v>0.61599999999999999</v>
      </c>
      <c r="Q66" s="10">
        <f>IF(OUT!O191="", "", OUT!O191)</f>
        <v>61.6</v>
      </c>
      <c r="R66" s="9">
        <f>IF(PPG!H191="", "", PPG!H191)</f>
        <v>0.59499999999999997</v>
      </c>
      <c r="S66" s="10">
        <f>IF(PPG!I191="", "", PPG!I191)</f>
        <v>59.5</v>
      </c>
      <c r="T66" s="9">
        <f>IF(PPG!J191="", "", PPG!J191)</f>
        <v>0.53100000000000003</v>
      </c>
      <c r="U66" s="10">
        <f>IF(PPG!K191="", "", PPG!K191)</f>
        <v>53.1</v>
      </c>
      <c r="V66" s="9">
        <f>IF(PPG!L191="", "", PPG!L191)</f>
        <v>0.49399999999999999</v>
      </c>
      <c r="W66" s="10">
        <f>IF(PPG!M191="", "", PPG!M191)</f>
        <v>49.4</v>
      </c>
      <c r="X66" s="9">
        <f>IF(PPG!N191="", "", PPG!N191)</f>
        <v>0.47</v>
      </c>
      <c r="Y66" s="10">
        <f>IF(PPG!O191="", "", PPG!O191)</f>
        <v>47</v>
      </c>
      <c r="Z66" s="9">
        <f>IF(PPG!Q191="", "", PPG!Q191)</f>
        <v>0.62</v>
      </c>
      <c r="AA66" s="10">
        <f>IF(PPG!R191="", "", PPG!R191)</f>
        <v>62</v>
      </c>
      <c r="AB66" s="9">
        <f>IF(PPG!S191="", "", PPG!S191)</f>
        <v>0.59499999999999997</v>
      </c>
      <c r="AC66" s="10">
        <f>IF(PPG!T191="", "", PPG!T191)</f>
        <v>59.5</v>
      </c>
      <c r="AD66" s="9">
        <f>IF(PPG!U191="", "", PPG!U191)</f>
        <v>0.53100000000000003</v>
      </c>
      <c r="AE66" s="10">
        <f>IF(PPG!V191="", "", PPG!V191)</f>
        <v>53.1</v>
      </c>
      <c r="AF66" s="9">
        <f>IF(PPG!W191="", "", PPG!W191)</f>
        <v>0.49399999999999999</v>
      </c>
      <c r="AG66" s="10">
        <f>IF(PPG!X191="", "", PPG!X191)</f>
        <v>49.4</v>
      </c>
      <c r="AH66" s="9">
        <f>IF(PPG!Y191="", "", PPG!Y191)</f>
        <v>0.47</v>
      </c>
      <c r="AI66" s="10">
        <f>IF(PPG!Z191="", "", PPG!Z191)</f>
        <v>47</v>
      </c>
      <c r="AJ66" s="31" t="str">
        <f>IF(D66&lt;&gt;"",D66*I66, "0.00")</f>
        <v>0.00</v>
      </c>
      <c r="AK66" s="8" t="str">
        <f>IF(D66&lt;&gt;"",D66, "0")</f>
        <v>0</v>
      </c>
      <c r="AL66" s="8" t="str">
        <f>IF(D66&lt;&gt;"",D66*K66, "0")</f>
        <v>0</v>
      </c>
    </row>
    <row r="67" spans="1:38">
      <c r="A67" s="8">
        <f>IF(OUT!C13="", "", OUT!C13)</f>
        <v>773</v>
      </c>
      <c r="B67" s="19">
        <f>IF(OUT!A13="", "", OUT!A13)</f>
        <v>41140</v>
      </c>
      <c r="C67" s="8" t="str">
        <f>IF(OUT!D13="", "", OUT!D13)</f>
        <v>CAL</v>
      </c>
      <c r="D67" s="26"/>
      <c r="E67" s="8" t="str">
        <f>IF(OUT!E13="", "", OUT!E13)</f>
        <v>100/BDL</v>
      </c>
      <c r="F67" s="23" t="str">
        <f>IF(OUT!AE13="NEW", "✷", "")</f>
        <v/>
      </c>
      <c r="G67" t="str">
        <f>IF(OUT!B13="", "", OUT!B13)</f>
        <v>GERANIUM   INTERSPECIFIC CALLIOPE LARGE ORANGE SPLASH</v>
      </c>
      <c r="H67" s="20">
        <f>IF(AND($K$3=1,$K$4="N"),P67,IF(AND($K$3=2,$K$4="N"),R67,IF(AND($K$3=3,$K$4="N"),T67,IF(AND($K$3=4,$K$4="N"),V67,IF(AND($K$3=5,$K$4="N"),X67,IF(AND($K$3=1,$K$4="Y"),Z67,IF(AND($K$3=2,$K$4="Y"),AB67,IF(AND($K$3=3,$K$4="Y"),AD67,IF(AND($K$3=4,$K$4="Y"),AF67,IF(AND($K$3=5,$K$4="Y"),AH67,"FALSE"))))))))))</f>
        <v>0.75900000000000001</v>
      </c>
      <c r="I67" s="21">
        <f>IF(AND($K$3=1,$K$4="N"),Q67,IF(AND($K$3=2,$K$4="N"),S67,IF(AND($K$3=3,$K$4="N"),U67,IF(AND($K$3=4,$K$4="N"),W67,IF(AND($K$3=5,$K$4="N"),Y67,IF(AND($K$3=1,$K$4="Y"),AA67,IF(AND($K$3=2,$K$4="Y"),AC67,IF(AND($K$3=3,$K$4="Y"),AE67,IF(AND($K$3=4,$K$4="Y"),AG67,IF(AND($K$3=5,$K$4="Y"),AI67,"FALSE"))))))))))</f>
        <v>75.900000000000006</v>
      </c>
      <c r="J67" s="35" t="str">
        <f>IF(OUT!F13="", "", OUT!F13)</f>
        <v>CALLUSED URC</v>
      </c>
      <c r="K67" s="8">
        <f>IF(OUT!P13="", "", OUT!P13)</f>
        <v>100</v>
      </c>
      <c r="L67" s="8" t="str">
        <f>IF(OUT!AE13="", "", OUT!AE13)</f>
        <v/>
      </c>
      <c r="M67" s="8" t="str">
        <f>IF(OUT!AG13="", "", OUT!AG13)</f>
        <v>PAT</v>
      </c>
      <c r="N67" s="8" t="str">
        <f>IF(OUT!AQ13="", "", OUT!AQ13)</f>
        <v/>
      </c>
      <c r="O67" s="8" t="str">
        <f>IF(OUT!BM13="", "", OUT!BM13)</f>
        <v>T6</v>
      </c>
      <c r="P67" s="9">
        <f>IF(OUT!N13="", "", OUT!N13)</f>
        <v>0.75900000000000001</v>
      </c>
      <c r="Q67" s="10">
        <f>IF(OUT!O13="", "", OUT!O13)</f>
        <v>75.900000000000006</v>
      </c>
      <c r="R67" s="9">
        <f>IF(PPG!H13="", "", PPG!H13)</f>
        <v>0.76100000000000001</v>
      </c>
      <c r="S67" s="10">
        <f>IF(PPG!I13="", "", PPG!I13)</f>
        <v>76.099999999999994</v>
      </c>
      <c r="T67" s="9">
        <f>IF(PPG!J13="", "", PPG!J13)</f>
        <v>0.67200000000000004</v>
      </c>
      <c r="U67" s="10">
        <f>IF(PPG!K13="", "", PPG!K13)</f>
        <v>67.2</v>
      </c>
      <c r="V67" s="9">
        <f>IF(PPG!L13="", "", PPG!L13)</f>
        <v>0.62</v>
      </c>
      <c r="W67" s="10">
        <f>IF(PPG!M13="", "", PPG!M13)</f>
        <v>62</v>
      </c>
      <c r="X67" s="9">
        <f>IF(PPG!N13="", "", PPG!N13)</f>
        <v>0.58499999999999996</v>
      </c>
      <c r="Y67" s="10">
        <f>IF(PPG!O13="", "", PPG!O13)</f>
        <v>58.5</v>
      </c>
      <c r="Z67" s="9">
        <f>IF(PPG!Q13="", "", PPG!Q13)</f>
        <v>0.79600000000000004</v>
      </c>
      <c r="AA67" s="10">
        <f>IF(PPG!R13="", "", PPG!R13)</f>
        <v>79.599999999999994</v>
      </c>
      <c r="AB67" s="9">
        <f>IF(PPG!S13="", "", PPG!S13)</f>
        <v>0.76100000000000001</v>
      </c>
      <c r="AC67" s="10">
        <f>IF(PPG!T13="", "", PPG!T13)</f>
        <v>76.099999999999994</v>
      </c>
      <c r="AD67" s="9">
        <f>IF(PPG!U13="", "", PPG!U13)</f>
        <v>0.67200000000000004</v>
      </c>
      <c r="AE67" s="10">
        <f>IF(PPG!V13="", "", PPG!V13)</f>
        <v>67.2</v>
      </c>
      <c r="AF67" s="9">
        <f>IF(PPG!W13="", "", PPG!W13)</f>
        <v>0.62</v>
      </c>
      <c r="AG67" s="10">
        <f>IF(PPG!X13="", "", PPG!X13)</f>
        <v>62</v>
      </c>
      <c r="AH67" s="9">
        <f>IF(PPG!Y13="", "", PPG!Y13)</f>
        <v>0.58499999999999996</v>
      </c>
      <c r="AI67" s="10">
        <f>IF(PPG!Z13="", "", PPG!Z13)</f>
        <v>58.5</v>
      </c>
      <c r="AJ67" s="31" t="str">
        <f>IF(D67&lt;&gt;"",D67*I67, "0.00")</f>
        <v>0.00</v>
      </c>
      <c r="AK67" s="8" t="str">
        <f>IF(D67&lt;&gt;"",D67, "0")</f>
        <v>0</v>
      </c>
      <c r="AL67" s="8" t="str">
        <f>IF(D67&lt;&gt;"",D67*K67, "0")</f>
        <v>0</v>
      </c>
    </row>
    <row r="68" spans="1:38">
      <c r="A68" s="8">
        <f>IF(OUT!C14="", "", OUT!C14)</f>
        <v>773</v>
      </c>
      <c r="B68" s="19">
        <f>IF(OUT!A14="", "", OUT!A14)</f>
        <v>41140</v>
      </c>
      <c r="C68" s="8" t="str">
        <f>IF(OUT!D14="", "", OUT!D14)</f>
        <v>URCO</v>
      </c>
      <c r="D68" s="26"/>
      <c r="E68" s="8" t="str">
        <f>IF(OUT!E14="", "", OUT!E14)</f>
        <v>100/BDL</v>
      </c>
      <c r="F68" s="23" t="str">
        <f>IF(OUT!AE14="NEW", "✷", "")</f>
        <v/>
      </c>
      <c r="G68" t="str">
        <f>IF(OUT!B14="", "", OUT!B14)</f>
        <v>GERANIUM   INTERSPECIFIC CALLIOPE LARGE ORANGE SPLASH</v>
      </c>
      <c r="H68" s="20">
        <f>IF(AND($K$3=1,$K$4="N"),P68,IF(AND($K$3=2,$K$4="N"),R68,IF(AND($K$3=3,$K$4="N"),T68,IF(AND($K$3=4,$K$4="N"),V68,IF(AND($K$3=5,$K$4="N"),X68,IF(AND($K$3=1,$K$4="Y"),Z68,IF(AND($K$3=2,$K$4="Y"),AB68,IF(AND($K$3=3,$K$4="Y"),AD68,IF(AND($K$3=4,$K$4="Y"),AF68,IF(AND($K$3=5,$K$4="Y"),AH68,"FALSE"))))))))))</f>
        <v>0.61599999999999999</v>
      </c>
      <c r="I68" s="21">
        <f>IF(AND($K$3=1,$K$4="N"),Q68,IF(AND($K$3=2,$K$4="N"),S68,IF(AND($K$3=3,$K$4="N"),U68,IF(AND($K$3=4,$K$4="N"),W68,IF(AND($K$3=5,$K$4="N"),Y68,IF(AND($K$3=1,$K$4="Y"),AA68,IF(AND($K$3=2,$K$4="Y"),AC68,IF(AND($K$3=3,$K$4="Y"),AE68,IF(AND($K$3=4,$K$4="Y"),AG68,IF(AND($K$3=5,$K$4="Y"),AI68,"FALSE"))))))))))</f>
        <v>61.6</v>
      </c>
      <c r="J68" s="35" t="str">
        <f>IF(OUT!F14="", "", OUT!F14)</f>
        <v>UNROOTED CUTTINGS</v>
      </c>
      <c r="K68" s="8">
        <f>IF(OUT!P14="", "", OUT!P14)</f>
        <v>100</v>
      </c>
      <c r="L68" s="8" t="str">
        <f>IF(OUT!AE14="", "", OUT!AE14)</f>
        <v/>
      </c>
      <c r="M68" s="8" t="str">
        <f>IF(OUT!AG14="", "", OUT!AG14)</f>
        <v>PAT</v>
      </c>
      <c r="N68" s="8" t="str">
        <f>IF(OUT!AQ14="", "", OUT!AQ14)</f>
        <v/>
      </c>
      <c r="O68" s="8" t="str">
        <f>IF(OUT!BM14="", "", OUT!BM14)</f>
        <v>T6</v>
      </c>
      <c r="P68" s="9">
        <f>IF(OUT!N14="", "", OUT!N14)</f>
        <v>0.61599999999999999</v>
      </c>
      <c r="Q68" s="10">
        <f>IF(OUT!O14="", "", OUT!O14)</f>
        <v>61.6</v>
      </c>
      <c r="R68" s="9">
        <f>IF(PPG!H14="", "", PPG!H14)</f>
        <v>0.65600000000000003</v>
      </c>
      <c r="S68" s="10">
        <f>IF(PPG!I14="", "", PPG!I14)</f>
        <v>65.599999999999994</v>
      </c>
      <c r="T68" s="9">
        <f>IF(PPG!J14="", "", PPG!J14)</f>
        <v>0.57899999999999996</v>
      </c>
      <c r="U68" s="10">
        <f>IF(PPG!K14="", "", PPG!K14)</f>
        <v>57.9</v>
      </c>
      <c r="V68" s="9">
        <f>IF(PPG!L14="", "", PPG!L14)</f>
        <v>0.53500000000000003</v>
      </c>
      <c r="W68" s="10">
        <f>IF(PPG!M14="", "", PPG!M14)</f>
        <v>53.5</v>
      </c>
      <c r="X68" s="9">
        <f>IF(PPG!N14="", "", PPG!N14)</f>
        <v>0.50600000000000001</v>
      </c>
      <c r="Y68" s="10">
        <f>IF(PPG!O14="", "", PPG!O14)</f>
        <v>50.6</v>
      </c>
      <c r="Z68" s="9">
        <f>IF(PPG!Q14="", "", PPG!Q14)</f>
        <v>0.68700000000000006</v>
      </c>
      <c r="AA68" s="10">
        <f>IF(PPG!R14="", "", PPG!R14)</f>
        <v>68.7</v>
      </c>
      <c r="AB68" s="9">
        <f>IF(PPG!S14="", "", PPG!S14)</f>
        <v>0.65600000000000003</v>
      </c>
      <c r="AC68" s="10">
        <f>IF(PPG!T14="", "", PPG!T14)</f>
        <v>65.599999999999994</v>
      </c>
      <c r="AD68" s="9">
        <f>IF(PPG!U14="", "", PPG!U14)</f>
        <v>0.57899999999999996</v>
      </c>
      <c r="AE68" s="10">
        <f>IF(PPG!V14="", "", PPG!V14)</f>
        <v>57.9</v>
      </c>
      <c r="AF68" s="9">
        <f>IF(PPG!W14="", "", PPG!W14)</f>
        <v>0.53500000000000003</v>
      </c>
      <c r="AG68" s="10">
        <f>IF(PPG!X14="", "", PPG!X14)</f>
        <v>53.5</v>
      </c>
      <c r="AH68" s="9">
        <f>IF(PPG!Y14="", "", PPG!Y14)</f>
        <v>0.50600000000000001</v>
      </c>
      <c r="AI68" s="10">
        <f>IF(PPG!Z14="", "", PPG!Z14)</f>
        <v>50.6</v>
      </c>
      <c r="AJ68" s="31" t="str">
        <f>IF(D68&lt;&gt;"",D68*I68, "0.00")</f>
        <v>0.00</v>
      </c>
      <c r="AK68" s="8" t="str">
        <f>IF(D68&lt;&gt;"",D68, "0")</f>
        <v>0</v>
      </c>
      <c r="AL68" s="8" t="str">
        <f>IF(D68&lt;&gt;"",D68*K68, "0")</f>
        <v>0</v>
      </c>
    </row>
    <row r="69" spans="1:38">
      <c r="A69" s="8">
        <f>IF(OUT!C143="", "", OUT!C143)</f>
        <v>773</v>
      </c>
      <c r="B69" s="19">
        <f>IF(OUT!A143="", "", OUT!A143)</f>
        <v>66016</v>
      </c>
      <c r="C69" s="8" t="str">
        <f>IF(OUT!D143="", "", OUT!D143)</f>
        <v>CAL</v>
      </c>
      <c r="D69" s="26"/>
      <c r="E69" s="8" t="str">
        <f>IF(OUT!E143="", "", OUT!E143)</f>
        <v>100/BDL</v>
      </c>
      <c r="F69" s="23" t="str">
        <f>IF(OUT!AE143="NEW", "✷", "")</f>
        <v/>
      </c>
      <c r="G69" t="str">
        <f>IF(OUT!B143="", "", OUT!B143)</f>
        <v>GERANIUM   INTERSPECIFIC CALLIOPE LARGE PINK</v>
      </c>
      <c r="H69" s="20">
        <f>IF(AND($K$3=1,$K$4="N"),P69,IF(AND($K$3=2,$K$4="N"),R69,IF(AND($K$3=3,$K$4="N"),T69,IF(AND($K$3=4,$K$4="N"),V69,IF(AND($K$3=5,$K$4="N"),X69,IF(AND($K$3=1,$K$4="Y"),Z69,IF(AND($K$3=2,$K$4="Y"),AB69,IF(AND($K$3=3,$K$4="Y"),AD69,IF(AND($K$3=4,$K$4="Y"),AF69,IF(AND($K$3=5,$K$4="Y"),AH69,"FALSE"))))))))))</f>
        <v>0.75900000000000001</v>
      </c>
      <c r="I69" s="21">
        <f>IF(AND($K$3=1,$K$4="N"),Q69,IF(AND($K$3=2,$K$4="N"),S69,IF(AND($K$3=3,$K$4="N"),U69,IF(AND($K$3=4,$K$4="N"),W69,IF(AND($K$3=5,$K$4="N"),Y69,IF(AND($K$3=1,$K$4="Y"),AA69,IF(AND($K$3=2,$K$4="Y"),AC69,IF(AND($K$3=3,$K$4="Y"),AE69,IF(AND($K$3=4,$K$4="Y"),AG69,IF(AND($K$3=5,$K$4="Y"),AI69,"FALSE"))))))))))</f>
        <v>75.900000000000006</v>
      </c>
      <c r="J69" s="35" t="str">
        <f>IF(OUT!F143="", "", OUT!F143)</f>
        <v>CALLUSED URC</v>
      </c>
      <c r="K69" s="8">
        <f>IF(OUT!P143="", "", OUT!P143)</f>
        <v>100</v>
      </c>
      <c r="L69" s="8" t="str">
        <f>IF(OUT!AE143="", "", OUT!AE143)</f>
        <v/>
      </c>
      <c r="M69" s="8" t="str">
        <f>IF(OUT!AG143="", "", OUT!AG143)</f>
        <v>PAT</v>
      </c>
      <c r="N69" s="8" t="str">
        <f>IF(OUT!AQ143="", "", OUT!AQ143)</f>
        <v/>
      </c>
      <c r="O69" s="8" t="str">
        <f>IF(OUT!BM143="", "", OUT!BM143)</f>
        <v>T6</v>
      </c>
      <c r="P69" s="9">
        <f>IF(OUT!N143="", "", OUT!N143)</f>
        <v>0.75900000000000001</v>
      </c>
      <c r="Q69" s="10">
        <f>IF(OUT!O143="", "", OUT!O143)</f>
        <v>75.900000000000006</v>
      </c>
      <c r="R69" s="9">
        <f>IF(PPG!H143="", "", PPG!H143)</f>
        <v>0.59499999999999997</v>
      </c>
      <c r="S69" s="10">
        <f>IF(PPG!I143="", "", PPG!I143)</f>
        <v>59.5</v>
      </c>
      <c r="T69" s="9">
        <f>IF(PPG!J143="", "", PPG!J143)</f>
        <v>0.53100000000000003</v>
      </c>
      <c r="U69" s="10">
        <f>IF(PPG!K143="", "", PPG!K143)</f>
        <v>53.1</v>
      </c>
      <c r="V69" s="9">
        <f>IF(PPG!L143="", "", PPG!L143)</f>
        <v>0.49399999999999999</v>
      </c>
      <c r="W69" s="10">
        <f>IF(PPG!M143="", "", PPG!M143)</f>
        <v>49.4</v>
      </c>
      <c r="X69" s="9">
        <f>IF(PPG!N143="", "", PPG!N143)</f>
        <v>0.47</v>
      </c>
      <c r="Y69" s="10">
        <f>IF(PPG!O143="", "", PPG!O143)</f>
        <v>47</v>
      </c>
      <c r="Z69" s="9">
        <f>IF(PPG!Q143="", "", PPG!Q143)</f>
        <v>0.62</v>
      </c>
      <c r="AA69" s="10">
        <f>IF(PPG!R143="", "", PPG!R143)</f>
        <v>62</v>
      </c>
      <c r="AB69" s="9">
        <f>IF(PPG!S143="", "", PPG!S143)</f>
        <v>0.59499999999999997</v>
      </c>
      <c r="AC69" s="10">
        <f>IF(PPG!T143="", "", PPG!T143)</f>
        <v>59.5</v>
      </c>
      <c r="AD69" s="9">
        <f>IF(PPG!U143="", "", PPG!U143)</f>
        <v>0.53100000000000003</v>
      </c>
      <c r="AE69" s="10">
        <f>IF(PPG!V143="", "", PPG!V143)</f>
        <v>53.1</v>
      </c>
      <c r="AF69" s="9">
        <f>IF(PPG!W143="", "", PPG!W143)</f>
        <v>0.49399999999999999</v>
      </c>
      <c r="AG69" s="10">
        <f>IF(PPG!X143="", "", PPG!X143)</f>
        <v>49.4</v>
      </c>
      <c r="AH69" s="9">
        <f>IF(PPG!Y143="", "", PPG!Y143)</f>
        <v>0.47</v>
      </c>
      <c r="AI69" s="10">
        <f>IF(PPG!Z143="", "", PPG!Z143)</f>
        <v>47</v>
      </c>
      <c r="AJ69" s="31" t="str">
        <f>IF(D69&lt;&gt;"",D69*I69, "0.00")</f>
        <v>0.00</v>
      </c>
      <c r="AK69" s="8" t="str">
        <f>IF(D69&lt;&gt;"",D69, "0")</f>
        <v>0</v>
      </c>
      <c r="AL69" s="8" t="str">
        <f>IF(D69&lt;&gt;"",D69*K69, "0")</f>
        <v>0</v>
      </c>
    </row>
    <row r="70" spans="1:38">
      <c r="A70" s="8">
        <f>IF(OUT!C144="", "", OUT!C144)</f>
        <v>773</v>
      </c>
      <c r="B70" s="19">
        <f>IF(OUT!A144="", "", OUT!A144)</f>
        <v>66016</v>
      </c>
      <c r="C70" s="8" t="str">
        <f>IF(OUT!D144="", "", OUT!D144)</f>
        <v>URCO</v>
      </c>
      <c r="D70" s="26"/>
      <c r="E70" s="8" t="str">
        <f>IF(OUT!E144="", "", OUT!E144)</f>
        <v>100/BDL</v>
      </c>
      <c r="F70" s="23" t="str">
        <f>IF(OUT!AE144="NEW", "✷", "")</f>
        <v/>
      </c>
      <c r="G70" t="str">
        <f>IF(OUT!B144="", "", OUT!B144)</f>
        <v>GERANIUM   INTERSPECIFIC CALLIOPE LARGE PINK</v>
      </c>
      <c r="H70" s="20">
        <f>IF(AND($K$3=1,$K$4="N"),P70,IF(AND($K$3=2,$K$4="N"),R70,IF(AND($K$3=3,$K$4="N"),T70,IF(AND($K$3=4,$K$4="N"),V70,IF(AND($K$3=5,$K$4="N"),X70,IF(AND($K$3=1,$K$4="Y"),Z70,IF(AND($K$3=2,$K$4="Y"),AB70,IF(AND($K$3=3,$K$4="Y"),AD70,IF(AND($K$3=4,$K$4="Y"),AF70,IF(AND($K$3=5,$K$4="Y"),AH70,"FALSE"))))))))))</f>
        <v>0.61599999999999999</v>
      </c>
      <c r="I70" s="21">
        <f>IF(AND($K$3=1,$K$4="N"),Q70,IF(AND($K$3=2,$K$4="N"),S70,IF(AND($K$3=3,$K$4="N"),U70,IF(AND($K$3=4,$K$4="N"),W70,IF(AND($K$3=5,$K$4="N"),Y70,IF(AND($K$3=1,$K$4="Y"),AA70,IF(AND($K$3=2,$K$4="Y"),AC70,IF(AND($K$3=3,$K$4="Y"),AE70,IF(AND($K$3=4,$K$4="Y"),AG70,IF(AND($K$3=5,$K$4="Y"),AI70,"FALSE"))))))))))</f>
        <v>61.6</v>
      </c>
      <c r="J70" s="35" t="str">
        <f>IF(OUT!F144="", "", OUT!F144)</f>
        <v>UNROOTED CUTTINGS</v>
      </c>
      <c r="K70" s="8">
        <f>IF(OUT!P144="", "", OUT!P144)</f>
        <v>100</v>
      </c>
      <c r="L70" s="8" t="str">
        <f>IF(OUT!AE144="", "", OUT!AE144)</f>
        <v/>
      </c>
      <c r="M70" s="8" t="str">
        <f>IF(OUT!AG144="", "", OUT!AG144)</f>
        <v>PAT</v>
      </c>
      <c r="N70" s="8" t="str">
        <f>IF(OUT!AQ144="", "", OUT!AQ144)</f>
        <v/>
      </c>
      <c r="O70" s="8" t="str">
        <f>IF(OUT!BM144="", "", OUT!BM144)</f>
        <v>T6</v>
      </c>
      <c r="P70" s="9">
        <f>IF(OUT!N144="", "", OUT!N144)</f>
        <v>0.61599999999999999</v>
      </c>
      <c r="Q70" s="10">
        <f>IF(OUT!O144="", "", OUT!O144)</f>
        <v>61.6</v>
      </c>
      <c r="R70" s="9">
        <f>IF(PPG!H144="", "", PPG!H144)</f>
        <v>0.46899999999999997</v>
      </c>
      <c r="S70" s="10">
        <f>IF(PPG!I144="", "", PPG!I144)</f>
        <v>46.9</v>
      </c>
      <c r="T70" s="9">
        <f>IF(PPG!J144="", "", PPG!J144)</f>
        <v>0.42099999999999999</v>
      </c>
      <c r="U70" s="10">
        <f>IF(PPG!K144="", "", PPG!K144)</f>
        <v>42.1</v>
      </c>
      <c r="V70" s="9">
        <f>IF(PPG!L144="", "", PPG!L144)</f>
        <v>0.39200000000000002</v>
      </c>
      <c r="W70" s="10">
        <f>IF(PPG!M144="", "", PPG!M144)</f>
        <v>39.200000000000003</v>
      </c>
      <c r="X70" s="9">
        <f>IF(PPG!N144="", "", PPG!N144)</f>
        <v>0.374</v>
      </c>
      <c r="Y70" s="10">
        <f>IF(PPG!O144="", "", PPG!O144)</f>
        <v>37.4</v>
      </c>
      <c r="Z70" s="9">
        <f>IF(PPG!Q144="", "", PPG!Q144)</f>
        <v>0.48899999999999999</v>
      </c>
      <c r="AA70" s="10">
        <f>IF(PPG!R144="", "", PPG!R144)</f>
        <v>48.9</v>
      </c>
      <c r="AB70" s="9">
        <f>IF(PPG!S144="", "", PPG!S144)</f>
        <v>0.46899999999999997</v>
      </c>
      <c r="AC70" s="10">
        <f>IF(PPG!T144="", "", PPG!T144)</f>
        <v>46.9</v>
      </c>
      <c r="AD70" s="9">
        <f>IF(PPG!U144="", "", PPG!U144)</f>
        <v>0.42099999999999999</v>
      </c>
      <c r="AE70" s="10">
        <f>IF(PPG!V144="", "", PPG!V144)</f>
        <v>42.1</v>
      </c>
      <c r="AF70" s="9">
        <f>IF(PPG!W144="", "", PPG!W144)</f>
        <v>0.39200000000000002</v>
      </c>
      <c r="AG70" s="10">
        <f>IF(PPG!X144="", "", PPG!X144)</f>
        <v>39.200000000000003</v>
      </c>
      <c r="AH70" s="9">
        <f>IF(PPG!Y144="", "", PPG!Y144)</f>
        <v>0.374</v>
      </c>
      <c r="AI70" s="10">
        <f>IF(PPG!Z144="", "", PPG!Z144)</f>
        <v>37.4</v>
      </c>
      <c r="AJ70" s="31" t="str">
        <f>IF(D70&lt;&gt;"",D70*I70, "0.00")</f>
        <v>0.00</v>
      </c>
      <c r="AK70" s="8" t="str">
        <f>IF(D70&lt;&gt;"",D70, "0")</f>
        <v>0</v>
      </c>
      <c r="AL70" s="8" t="str">
        <f>IF(D70&lt;&gt;"",D70*K70, "0")</f>
        <v>0</v>
      </c>
    </row>
    <row r="71" spans="1:38">
      <c r="A71" s="8">
        <f>IF(OUT!C218="", "", OUT!C218)</f>
        <v>773</v>
      </c>
      <c r="B71" s="19">
        <f>IF(OUT!A218="", "", OUT!A218)</f>
        <v>90280</v>
      </c>
      <c r="C71" s="8" t="str">
        <f>IF(OUT!D218="", "", OUT!D218)</f>
        <v>CAL</v>
      </c>
      <c r="D71" s="26"/>
      <c r="E71" s="8" t="str">
        <f>IF(OUT!E218="", "", OUT!E218)</f>
        <v>100/BDL</v>
      </c>
      <c r="F71" s="23" t="str">
        <f>IF(OUT!AE218="NEW", "✷", "")</f>
        <v/>
      </c>
      <c r="G71" t="str">
        <f>IF(OUT!B218="", "", OUT!B218)</f>
        <v>GERANIUM   INTERSPECIFIC CALLIOPE LARGE RED</v>
      </c>
      <c r="H71" s="20">
        <f>IF(AND($K$3=1,$K$4="N"),P71,IF(AND($K$3=2,$K$4="N"),R71,IF(AND($K$3=3,$K$4="N"),T71,IF(AND($K$3=4,$K$4="N"),V71,IF(AND($K$3=5,$K$4="N"),X71,IF(AND($K$3=1,$K$4="Y"),Z71,IF(AND($K$3=2,$K$4="Y"),AB71,IF(AND($K$3=3,$K$4="Y"),AD71,IF(AND($K$3=4,$K$4="Y"),AF71,IF(AND($K$3=5,$K$4="Y"),AH71,"FALSE"))))))))))</f>
        <v>0.75900000000000001</v>
      </c>
      <c r="I71" s="21">
        <f>IF(AND($K$3=1,$K$4="N"),Q71,IF(AND($K$3=2,$K$4="N"),S71,IF(AND($K$3=3,$K$4="N"),U71,IF(AND($K$3=4,$K$4="N"),W71,IF(AND($K$3=5,$K$4="N"),Y71,IF(AND($K$3=1,$K$4="Y"),AA71,IF(AND($K$3=2,$K$4="Y"),AC71,IF(AND($K$3=3,$K$4="Y"),AE71,IF(AND($K$3=4,$K$4="Y"),AG71,IF(AND($K$3=5,$K$4="Y"),AI71,"FALSE"))))))))))</f>
        <v>75.900000000000006</v>
      </c>
      <c r="J71" s="35" t="str">
        <f>IF(OUT!F218="", "", OUT!F218)</f>
        <v>CALLUSED URC</v>
      </c>
      <c r="K71" s="8">
        <f>IF(OUT!P218="", "", OUT!P218)</f>
        <v>100</v>
      </c>
      <c r="L71" s="8" t="str">
        <f>IF(OUT!AE218="", "", OUT!AE218)</f>
        <v/>
      </c>
      <c r="M71" s="8" t="str">
        <f>IF(OUT!AG218="", "", OUT!AG218)</f>
        <v>PAT</v>
      </c>
      <c r="N71" s="8" t="str">
        <f>IF(OUT!AQ218="", "", OUT!AQ218)</f>
        <v/>
      </c>
      <c r="O71" s="8" t="str">
        <f>IF(OUT!BM218="", "", OUT!BM218)</f>
        <v>T6</v>
      </c>
      <c r="P71" s="9">
        <f>IF(OUT!N218="", "", OUT!N218)</f>
        <v>0.75900000000000001</v>
      </c>
      <c r="Q71" s="10">
        <f>IF(OUT!O218="", "", OUT!O218)</f>
        <v>75.900000000000006</v>
      </c>
      <c r="R71" s="9">
        <f>IF(PPG!H218="", "", PPG!H218)</f>
        <v>0.46899999999999997</v>
      </c>
      <c r="S71" s="10">
        <f>IF(PPG!I218="", "", PPG!I218)</f>
        <v>46.9</v>
      </c>
      <c r="T71" s="9">
        <f>IF(PPG!J218="", "", PPG!J218)</f>
        <v>0.42099999999999999</v>
      </c>
      <c r="U71" s="10">
        <f>IF(PPG!K218="", "", PPG!K218)</f>
        <v>42.1</v>
      </c>
      <c r="V71" s="9">
        <f>IF(PPG!L218="", "", PPG!L218)</f>
        <v>0.39200000000000002</v>
      </c>
      <c r="W71" s="10">
        <f>IF(PPG!M218="", "", PPG!M218)</f>
        <v>39.200000000000003</v>
      </c>
      <c r="X71" s="9">
        <f>IF(PPG!N218="", "", PPG!N218)</f>
        <v>0.374</v>
      </c>
      <c r="Y71" s="10">
        <f>IF(PPG!O218="", "", PPG!O218)</f>
        <v>37.4</v>
      </c>
      <c r="Z71" s="9">
        <f>IF(PPG!Q218="", "", PPG!Q218)</f>
        <v>0.48899999999999999</v>
      </c>
      <c r="AA71" s="10">
        <f>IF(PPG!R218="", "", PPG!R218)</f>
        <v>48.9</v>
      </c>
      <c r="AB71" s="9">
        <f>IF(PPG!S218="", "", PPG!S218)</f>
        <v>0.46899999999999997</v>
      </c>
      <c r="AC71" s="10">
        <f>IF(PPG!T218="", "", PPG!T218)</f>
        <v>46.9</v>
      </c>
      <c r="AD71" s="9">
        <f>IF(PPG!U218="", "", PPG!U218)</f>
        <v>0.42099999999999999</v>
      </c>
      <c r="AE71" s="10">
        <f>IF(PPG!V218="", "", PPG!V218)</f>
        <v>42.1</v>
      </c>
      <c r="AF71" s="9">
        <f>IF(PPG!W218="", "", PPG!W218)</f>
        <v>0.39200000000000002</v>
      </c>
      <c r="AG71" s="10">
        <f>IF(PPG!X218="", "", PPG!X218)</f>
        <v>39.200000000000003</v>
      </c>
      <c r="AH71" s="9">
        <f>IF(PPG!Y218="", "", PPG!Y218)</f>
        <v>0.374</v>
      </c>
      <c r="AI71" s="10">
        <f>IF(PPG!Z218="", "", PPG!Z218)</f>
        <v>37.4</v>
      </c>
      <c r="AJ71" s="31" t="str">
        <f>IF(D71&lt;&gt;"",D71*I71, "0.00")</f>
        <v>0.00</v>
      </c>
      <c r="AK71" s="8" t="str">
        <f>IF(D71&lt;&gt;"",D71, "0")</f>
        <v>0</v>
      </c>
      <c r="AL71" s="8" t="str">
        <f>IF(D71&lt;&gt;"",D71*K71, "0")</f>
        <v>0</v>
      </c>
    </row>
    <row r="72" spans="1:38">
      <c r="A72" s="8">
        <f>IF(OUT!C219="", "", OUT!C219)</f>
        <v>773</v>
      </c>
      <c r="B72" s="19">
        <f>IF(OUT!A219="", "", OUT!A219)</f>
        <v>90280</v>
      </c>
      <c r="C72" s="8" t="str">
        <f>IF(OUT!D219="", "", OUT!D219)</f>
        <v>URCO</v>
      </c>
      <c r="D72" s="26"/>
      <c r="E72" s="8" t="str">
        <f>IF(OUT!E219="", "", OUT!E219)</f>
        <v>100/BDL</v>
      </c>
      <c r="F72" s="23" t="str">
        <f>IF(OUT!AE219="NEW", "✷", "")</f>
        <v/>
      </c>
      <c r="G72" t="str">
        <f>IF(OUT!B219="", "", OUT!B219)</f>
        <v>GERANIUM   INTERSPECIFIC CALLIOPE LARGE RED</v>
      </c>
      <c r="H72" s="20">
        <f>IF(AND($K$3=1,$K$4="N"),P72,IF(AND($K$3=2,$K$4="N"),R72,IF(AND($K$3=3,$K$4="N"),T72,IF(AND($K$3=4,$K$4="N"),V72,IF(AND($K$3=5,$K$4="N"),X72,IF(AND($K$3=1,$K$4="Y"),Z72,IF(AND($K$3=2,$K$4="Y"),AB72,IF(AND($K$3=3,$K$4="Y"),AD72,IF(AND($K$3=4,$K$4="Y"),AF72,IF(AND($K$3=5,$K$4="Y"),AH72,"FALSE"))))))))))</f>
        <v>0.61599999999999999</v>
      </c>
      <c r="I72" s="21">
        <f>IF(AND($K$3=1,$K$4="N"),Q72,IF(AND($K$3=2,$K$4="N"),S72,IF(AND($K$3=3,$K$4="N"),U72,IF(AND($K$3=4,$K$4="N"),W72,IF(AND($K$3=5,$K$4="N"),Y72,IF(AND($K$3=1,$K$4="Y"),AA72,IF(AND($K$3=2,$K$4="Y"),AC72,IF(AND($K$3=3,$K$4="Y"),AE72,IF(AND($K$3=4,$K$4="Y"),AG72,IF(AND($K$3=5,$K$4="Y"),AI72,"FALSE"))))))))))</f>
        <v>61.6</v>
      </c>
      <c r="J72" s="35" t="str">
        <f>IF(OUT!F219="", "", OUT!F219)</f>
        <v>UNROOTED CUTTINGS</v>
      </c>
      <c r="K72" s="8">
        <f>IF(OUT!P219="", "", OUT!P219)</f>
        <v>100</v>
      </c>
      <c r="L72" s="8" t="str">
        <f>IF(OUT!AE219="", "", OUT!AE219)</f>
        <v/>
      </c>
      <c r="M72" s="8" t="str">
        <f>IF(OUT!AG219="", "", OUT!AG219)</f>
        <v>PAT</v>
      </c>
      <c r="N72" s="8" t="str">
        <f>IF(OUT!AQ219="", "", OUT!AQ219)</f>
        <v/>
      </c>
      <c r="O72" s="8" t="str">
        <f>IF(OUT!BM219="", "", OUT!BM219)</f>
        <v>T6</v>
      </c>
      <c r="P72" s="9">
        <f>IF(OUT!N219="", "", OUT!N219)</f>
        <v>0.61599999999999999</v>
      </c>
      <c r="Q72" s="10">
        <f>IF(OUT!O219="", "", OUT!O219)</f>
        <v>61.6</v>
      </c>
      <c r="R72" s="9">
        <f>IF(PPG!H219="", "", PPG!H219)</f>
        <v>0.59499999999999997</v>
      </c>
      <c r="S72" s="10">
        <f>IF(PPG!I219="", "", PPG!I219)</f>
        <v>59.5</v>
      </c>
      <c r="T72" s="9">
        <f>IF(PPG!J219="", "", PPG!J219)</f>
        <v>0.53100000000000003</v>
      </c>
      <c r="U72" s="10">
        <f>IF(PPG!K219="", "", PPG!K219)</f>
        <v>53.1</v>
      </c>
      <c r="V72" s="9">
        <f>IF(PPG!L219="", "", PPG!L219)</f>
        <v>0.49399999999999999</v>
      </c>
      <c r="W72" s="10">
        <f>IF(PPG!M219="", "", PPG!M219)</f>
        <v>49.4</v>
      </c>
      <c r="X72" s="9">
        <f>IF(PPG!N219="", "", PPG!N219)</f>
        <v>0.47</v>
      </c>
      <c r="Y72" s="10">
        <f>IF(PPG!O219="", "", PPG!O219)</f>
        <v>47</v>
      </c>
      <c r="Z72" s="9">
        <f>IF(PPG!Q219="", "", PPG!Q219)</f>
        <v>0.62</v>
      </c>
      <c r="AA72" s="10">
        <f>IF(PPG!R219="", "", PPG!R219)</f>
        <v>62</v>
      </c>
      <c r="AB72" s="9">
        <f>IF(PPG!S219="", "", PPG!S219)</f>
        <v>0.59499999999999997</v>
      </c>
      <c r="AC72" s="10">
        <f>IF(PPG!T219="", "", PPG!T219)</f>
        <v>59.5</v>
      </c>
      <c r="AD72" s="9">
        <f>IF(PPG!U219="", "", PPG!U219)</f>
        <v>0.53100000000000003</v>
      </c>
      <c r="AE72" s="10">
        <f>IF(PPG!V219="", "", PPG!V219)</f>
        <v>53.1</v>
      </c>
      <c r="AF72" s="9">
        <f>IF(PPG!W219="", "", PPG!W219)</f>
        <v>0.49399999999999999</v>
      </c>
      <c r="AG72" s="10">
        <f>IF(PPG!X219="", "", PPG!X219)</f>
        <v>49.4</v>
      </c>
      <c r="AH72" s="9">
        <f>IF(PPG!Y219="", "", PPG!Y219)</f>
        <v>0.47</v>
      </c>
      <c r="AI72" s="10">
        <f>IF(PPG!Z219="", "", PPG!Z219)</f>
        <v>47</v>
      </c>
      <c r="AJ72" s="31" t="str">
        <f>IF(D72&lt;&gt;"",D72*I72, "0.00")</f>
        <v>0.00</v>
      </c>
      <c r="AK72" s="8" t="str">
        <f>IF(D72&lt;&gt;"",D72, "0")</f>
        <v>0</v>
      </c>
      <c r="AL72" s="8" t="str">
        <f>IF(D72&lt;&gt;"",D72*K72, "0")</f>
        <v>0</v>
      </c>
    </row>
    <row r="73" spans="1:38">
      <c r="A73" s="8">
        <f>IF(OUT!C220="", "", OUT!C220)</f>
        <v>773</v>
      </c>
      <c r="B73" s="19">
        <f>IF(OUT!A220="", "", OUT!A220)</f>
        <v>90281</v>
      </c>
      <c r="C73" s="8" t="str">
        <f>IF(OUT!D220="", "", OUT!D220)</f>
        <v>CAL</v>
      </c>
      <c r="D73" s="26"/>
      <c r="E73" s="8" t="str">
        <f>IF(OUT!E220="", "", OUT!E220)</f>
        <v>100/BDL</v>
      </c>
      <c r="F73" s="23" t="str">
        <f>IF(OUT!AE220="NEW", "✷", "")</f>
        <v/>
      </c>
      <c r="G73" t="str">
        <f>IF(OUT!B220="", "", OUT!B220)</f>
        <v>GERANIUM   INTERSPECIFIC CALLIOPE LARGE ROSE MEGA SPLASH</v>
      </c>
      <c r="H73" s="20">
        <f>IF(AND($K$3=1,$K$4="N"),P73,IF(AND($K$3=2,$K$4="N"),R73,IF(AND($K$3=3,$K$4="N"),T73,IF(AND($K$3=4,$K$4="N"),V73,IF(AND($K$3=5,$K$4="N"),X73,IF(AND($K$3=1,$K$4="Y"),Z73,IF(AND($K$3=2,$K$4="Y"),AB73,IF(AND($K$3=3,$K$4="Y"),AD73,IF(AND($K$3=4,$K$4="Y"),AF73,IF(AND($K$3=5,$K$4="Y"),AH73,"FALSE"))))))))))</f>
        <v>0.75900000000000001</v>
      </c>
      <c r="I73" s="21">
        <f>IF(AND($K$3=1,$K$4="N"),Q73,IF(AND($K$3=2,$K$4="N"),S73,IF(AND($K$3=3,$K$4="N"),U73,IF(AND($K$3=4,$K$4="N"),W73,IF(AND($K$3=5,$K$4="N"),Y73,IF(AND($K$3=1,$K$4="Y"),AA73,IF(AND($K$3=2,$K$4="Y"),AC73,IF(AND($K$3=3,$K$4="Y"),AE73,IF(AND($K$3=4,$K$4="Y"),AG73,IF(AND($K$3=5,$K$4="Y"),AI73,"FALSE"))))))))))</f>
        <v>75.900000000000006</v>
      </c>
      <c r="J73" s="35" t="str">
        <f>IF(OUT!F220="", "", OUT!F220)</f>
        <v>CALLUSED URC</v>
      </c>
      <c r="K73" s="8">
        <f>IF(OUT!P220="", "", OUT!P220)</f>
        <v>100</v>
      </c>
      <c r="L73" s="8" t="str">
        <f>IF(OUT!AE220="", "", OUT!AE220)</f>
        <v/>
      </c>
      <c r="M73" s="8" t="str">
        <f>IF(OUT!AG220="", "", OUT!AG220)</f>
        <v>PAT</v>
      </c>
      <c r="N73" s="8" t="str">
        <f>IF(OUT!AQ220="", "", OUT!AQ220)</f>
        <v/>
      </c>
      <c r="O73" s="8" t="str">
        <f>IF(OUT!BM220="", "", OUT!BM220)</f>
        <v>T6</v>
      </c>
      <c r="P73" s="9">
        <f>IF(OUT!N220="", "", OUT!N220)</f>
        <v>0.75900000000000001</v>
      </c>
      <c r="Q73" s="10">
        <f>IF(OUT!O220="", "", OUT!O220)</f>
        <v>75.900000000000006</v>
      </c>
      <c r="R73" s="9">
        <f>IF(PPG!H220="", "", PPG!H220)</f>
        <v>0.46899999999999997</v>
      </c>
      <c r="S73" s="10">
        <f>IF(PPG!I220="", "", PPG!I220)</f>
        <v>46.9</v>
      </c>
      <c r="T73" s="9">
        <f>IF(PPG!J220="", "", PPG!J220)</f>
        <v>0.42099999999999999</v>
      </c>
      <c r="U73" s="10">
        <f>IF(PPG!K220="", "", PPG!K220)</f>
        <v>42.1</v>
      </c>
      <c r="V73" s="9">
        <f>IF(PPG!L220="", "", PPG!L220)</f>
        <v>0.39200000000000002</v>
      </c>
      <c r="W73" s="10">
        <f>IF(PPG!M220="", "", PPG!M220)</f>
        <v>39.200000000000003</v>
      </c>
      <c r="X73" s="9">
        <f>IF(PPG!N220="", "", PPG!N220)</f>
        <v>0.374</v>
      </c>
      <c r="Y73" s="10">
        <f>IF(PPG!O220="", "", PPG!O220)</f>
        <v>37.4</v>
      </c>
      <c r="Z73" s="9">
        <f>IF(PPG!Q220="", "", PPG!Q220)</f>
        <v>0.48899999999999999</v>
      </c>
      <c r="AA73" s="10">
        <f>IF(PPG!R220="", "", PPG!R220)</f>
        <v>48.9</v>
      </c>
      <c r="AB73" s="9">
        <f>IF(PPG!S220="", "", PPG!S220)</f>
        <v>0.46899999999999997</v>
      </c>
      <c r="AC73" s="10">
        <f>IF(PPG!T220="", "", PPG!T220)</f>
        <v>46.9</v>
      </c>
      <c r="AD73" s="9">
        <f>IF(PPG!U220="", "", PPG!U220)</f>
        <v>0.42099999999999999</v>
      </c>
      <c r="AE73" s="10">
        <f>IF(PPG!V220="", "", PPG!V220)</f>
        <v>42.1</v>
      </c>
      <c r="AF73" s="9">
        <f>IF(PPG!W220="", "", PPG!W220)</f>
        <v>0.39200000000000002</v>
      </c>
      <c r="AG73" s="10">
        <f>IF(PPG!X220="", "", PPG!X220)</f>
        <v>39.200000000000003</v>
      </c>
      <c r="AH73" s="9">
        <f>IF(PPG!Y220="", "", PPG!Y220)</f>
        <v>0.374</v>
      </c>
      <c r="AI73" s="10">
        <f>IF(PPG!Z220="", "", PPG!Z220)</f>
        <v>37.4</v>
      </c>
      <c r="AJ73" s="31" t="str">
        <f>IF(D73&lt;&gt;"",D73*I73, "0.00")</f>
        <v>0.00</v>
      </c>
      <c r="AK73" s="8" t="str">
        <f>IF(D73&lt;&gt;"",D73, "0")</f>
        <v>0</v>
      </c>
      <c r="AL73" s="8" t="str">
        <f>IF(D73&lt;&gt;"",D73*K73, "0")</f>
        <v>0</v>
      </c>
    </row>
    <row r="74" spans="1:38">
      <c r="A74" s="8">
        <f>IF(OUT!C221="", "", OUT!C221)</f>
        <v>773</v>
      </c>
      <c r="B74" s="19">
        <f>IF(OUT!A221="", "", OUT!A221)</f>
        <v>90281</v>
      </c>
      <c r="C74" s="8" t="str">
        <f>IF(OUT!D221="", "", OUT!D221)</f>
        <v>URCO</v>
      </c>
      <c r="D74" s="26"/>
      <c r="E74" s="8" t="str">
        <f>IF(OUT!E221="", "", OUT!E221)</f>
        <v>100/BDL</v>
      </c>
      <c r="F74" s="23" t="str">
        <f>IF(OUT!AE221="NEW", "✷", "")</f>
        <v/>
      </c>
      <c r="G74" t="str">
        <f>IF(OUT!B221="", "", OUT!B221)</f>
        <v>GERANIUM   INTERSPECIFIC CALLIOPE LARGE ROSE MEGA SPLASH</v>
      </c>
      <c r="H74" s="20">
        <f>IF(AND($K$3=1,$K$4="N"),P74,IF(AND($K$3=2,$K$4="N"),R74,IF(AND($K$3=3,$K$4="N"),T74,IF(AND($K$3=4,$K$4="N"),V74,IF(AND($K$3=5,$K$4="N"),X74,IF(AND($K$3=1,$K$4="Y"),Z74,IF(AND($K$3=2,$K$4="Y"),AB74,IF(AND($K$3=3,$K$4="Y"),AD74,IF(AND($K$3=4,$K$4="Y"),AF74,IF(AND($K$3=5,$K$4="Y"),AH74,"FALSE"))))))))))</f>
        <v>0.61599999999999999</v>
      </c>
      <c r="I74" s="21">
        <f>IF(AND($K$3=1,$K$4="N"),Q74,IF(AND($K$3=2,$K$4="N"),S74,IF(AND($K$3=3,$K$4="N"),U74,IF(AND($K$3=4,$K$4="N"),W74,IF(AND($K$3=5,$K$4="N"),Y74,IF(AND($K$3=1,$K$4="Y"),AA74,IF(AND($K$3=2,$K$4="Y"),AC74,IF(AND($K$3=3,$K$4="Y"),AE74,IF(AND($K$3=4,$K$4="Y"),AG74,IF(AND($K$3=5,$K$4="Y"),AI74,"FALSE"))))))))))</f>
        <v>61.6</v>
      </c>
      <c r="J74" s="35" t="str">
        <f>IF(OUT!F221="", "", OUT!F221)</f>
        <v>UNROOTED CUTTINGS</v>
      </c>
      <c r="K74" s="8">
        <f>IF(OUT!P221="", "", OUT!P221)</f>
        <v>100</v>
      </c>
      <c r="L74" s="8" t="str">
        <f>IF(OUT!AE221="", "", OUT!AE221)</f>
        <v/>
      </c>
      <c r="M74" s="8" t="str">
        <f>IF(OUT!AG221="", "", OUT!AG221)</f>
        <v>PAT</v>
      </c>
      <c r="N74" s="8" t="str">
        <f>IF(OUT!AQ221="", "", OUT!AQ221)</f>
        <v/>
      </c>
      <c r="O74" s="8" t="str">
        <f>IF(OUT!BM221="", "", OUT!BM221)</f>
        <v>T6</v>
      </c>
      <c r="P74" s="9">
        <f>IF(OUT!N221="", "", OUT!N221)</f>
        <v>0.61599999999999999</v>
      </c>
      <c r="Q74" s="10">
        <f>IF(OUT!O221="", "", OUT!O221)</f>
        <v>61.6</v>
      </c>
      <c r="R74" s="9">
        <f>IF(PPG!H221="", "", PPG!H221)</f>
        <v>0.59499999999999997</v>
      </c>
      <c r="S74" s="10">
        <f>IF(PPG!I221="", "", PPG!I221)</f>
        <v>59.5</v>
      </c>
      <c r="T74" s="9">
        <f>IF(PPG!J221="", "", PPG!J221)</f>
        <v>0.53100000000000003</v>
      </c>
      <c r="U74" s="10">
        <f>IF(PPG!K221="", "", PPG!K221)</f>
        <v>53.1</v>
      </c>
      <c r="V74" s="9">
        <f>IF(PPG!L221="", "", PPG!L221)</f>
        <v>0.49399999999999999</v>
      </c>
      <c r="W74" s="10">
        <f>IF(PPG!M221="", "", PPG!M221)</f>
        <v>49.4</v>
      </c>
      <c r="X74" s="9">
        <f>IF(PPG!N221="", "", PPG!N221)</f>
        <v>0.47</v>
      </c>
      <c r="Y74" s="10">
        <f>IF(PPG!O221="", "", PPG!O221)</f>
        <v>47</v>
      </c>
      <c r="Z74" s="9">
        <f>IF(PPG!Q221="", "", PPG!Q221)</f>
        <v>0.62</v>
      </c>
      <c r="AA74" s="10">
        <f>IF(PPG!R221="", "", PPG!R221)</f>
        <v>62</v>
      </c>
      <c r="AB74" s="9">
        <f>IF(PPG!S221="", "", PPG!S221)</f>
        <v>0.59499999999999997</v>
      </c>
      <c r="AC74" s="10">
        <f>IF(PPG!T221="", "", PPG!T221)</f>
        <v>59.5</v>
      </c>
      <c r="AD74" s="9">
        <f>IF(PPG!U221="", "", PPG!U221)</f>
        <v>0.53100000000000003</v>
      </c>
      <c r="AE74" s="10">
        <f>IF(PPG!V221="", "", PPG!V221)</f>
        <v>53.1</v>
      </c>
      <c r="AF74" s="9">
        <f>IF(PPG!W221="", "", PPG!W221)</f>
        <v>0.49399999999999999</v>
      </c>
      <c r="AG74" s="10">
        <f>IF(PPG!X221="", "", PPG!X221)</f>
        <v>49.4</v>
      </c>
      <c r="AH74" s="9">
        <f>IF(PPG!Y221="", "", PPG!Y221)</f>
        <v>0.47</v>
      </c>
      <c r="AI74" s="10">
        <f>IF(PPG!Z221="", "", PPG!Z221)</f>
        <v>47</v>
      </c>
      <c r="AJ74" s="31" t="str">
        <f>IF(D74&lt;&gt;"",D74*I74, "0.00")</f>
        <v>0.00</v>
      </c>
      <c r="AK74" s="8" t="str">
        <f>IF(D74&lt;&gt;"",D74, "0")</f>
        <v>0</v>
      </c>
      <c r="AL74" s="8" t="str">
        <f>IF(D74&lt;&gt;"",D74*K74, "0")</f>
        <v>0</v>
      </c>
    </row>
    <row r="75" spans="1:38">
      <c r="A75" s="8">
        <f>IF(OUT!C192="", "", OUT!C192)</f>
        <v>773</v>
      </c>
      <c r="B75" s="19">
        <f>IF(OUT!A192="", "", OUT!A192)</f>
        <v>88237</v>
      </c>
      <c r="C75" s="8" t="str">
        <f>IF(OUT!D192="", "", OUT!D192)</f>
        <v>CAL</v>
      </c>
      <c r="D75" s="26"/>
      <c r="E75" s="8" t="str">
        <f>IF(OUT!E192="", "", OUT!E192)</f>
        <v>100/BDL</v>
      </c>
      <c r="F75" s="23" t="str">
        <f>IF(OUT!AE192="NEW", "✷", "")</f>
        <v/>
      </c>
      <c r="G75" t="str">
        <f>IF(OUT!B192="", "", OUT!B192)</f>
        <v>GERANIUM   INTERSPECIFIC CALLIOPE LARGE SALMON</v>
      </c>
      <c r="H75" s="20">
        <f>IF(AND($K$3=1,$K$4="N"),P75,IF(AND($K$3=2,$K$4="N"),R75,IF(AND($K$3=3,$K$4="N"),T75,IF(AND($K$3=4,$K$4="N"),V75,IF(AND($K$3=5,$K$4="N"),X75,IF(AND($K$3=1,$K$4="Y"),Z75,IF(AND($K$3=2,$K$4="Y"),AB75,IF(AND($K$3=3,$K$4="Y"),AD75,IF(AND($K$3=4,$K$4="Y"),AF75,IF(AND($K$3=5,$K$4="Y"),AH75,"FALSE"))))))))))</f>
        <v>0.75900000000000001</v>
      </c>
      <c r="I75" s="21">
        <f>IF(AND($K$3=1,$K$4="N"),Q75,IF(AND($K$3=2,$K$4="N"),S75,IF(AND($K$3=3,$K$4="N"),U75,IF(AND($K$3=4,$K$4="N"),W75,IF(AND($K$3=5,$K$4="N"),Y75,IF(AND($K$3=1,$K$4="Y"),AA75,IF(AND($K$3=2,$K$4="Y"),AC75,IF(AND($K$3=3,$K$4="Y"),AE75,IF(AND($K$3=4,$K$4="Y"),AG75,IF(AND($K$3=5,$K$4="Y"),AI75,"FALSE"))))))))))</f>
        <v>75.900000000000006</v>
      </c>
      <c r="J75" s="35" t="str">
        <f>IF(OUT!F192="", "", OUT!F192)</f>
        <v>CALLUSED URC</v>
      </c>
      <c r="K75" s="8">
        <f>IF(OUT!P192="", "", OUT!P192)</f>
        <v>100</v>
      </c>
      <c r="L75" s="8" t="str">
        <f>IF(OUT!AE192="", "", OUT!AE192)</f>
        <v/>
      </c>
      <c r="M75" s="8" t="str">
        <f>IF(OUT!AG192="", "", OUT!AG192)</f>
        <v>PAT</v>
      </c>
      <c r="N75" s="8" t="str">
        <f>IF(OUT!AQ192="", "", OUT!AQ192)</f>
        <v/>
      </c>
      <c r="O75" s="8" t="str">
        <f>IF(OUT!BM192="", "", OUT!BM192)</f>
        <v>T6</v>
      </c>
      <c r="P75" s="9">
        <f>IF(OUT!N192="", "", OUT!N192)</f>
        <v>0.75900000000000001</v>
      </c>
      <c r="Q75" s="10">
        <f>IF(OUT!O192="", "", OUT!O192)</f>
        <v>75.900000000000006</v>
      </c>
      <c r="R75" s="9">
        <f>IF(PPG!H192="", "", PPG!H192)</f>
        <v>0.46899999999999997</v>
      </c>
      <c r="S75" s="10">
        <f>IF(PPG!I192="", "", PPG!I192)</f>
        <v>46.9</v>
      </c>
      <c r="T75" s="9">
        <f>IF(PPG!J192="", "", PPG!J192)</f>
        <v>0.42099999999999999</v>
      </c>
      <c r="U75" s="10">
        <f>IF(PPG!K192="", "", PPG!K192)</f>
        <v>42.1</v>
      </c>
      <c r="V75" s="9">
        <f>IF(PPG!L192="", "", PPG!L192)</f>
        <v>0.39200000000000002</v>
      </c>
      <c r="W75" s="10">
        <f>IF(PPG!M192="", "", PPG!M192)</f>
        <v>39.200000000000003</v>
      </c>
      <c r="X75" s="9">
        <f>IF(PPG!N192="", "", PPG!N192)</f>
        <v>0.374</v>
      </c>
      <c r="Y75" s="10">
        <f>IF(PPG!O192="", "", PPG!O192)</f>
        <v>37.4</v>
      </c>
      <c r="Z75" s="9">
        <f>IF(PPG!Q192="", "", PPG!Q192)</f>
        <v>0.48899999999999999</v>
      </c>
      <c r="AA75" s="10">
        <f>IF(PPG!R192="", "", PPG!R192)</f>
        <v>48.9</v>
      </c>
      <c r="AB75" s="9">
        <f>IF(PPG!S192="", "", PPG!S192)</f>
        <v>0.46899999999999997</v>
      </c>
      <c r="AC75" s="10">
        <f>IF(PPG!T192="", "", PPG!T192)</f>
        <v>46.9</v>
      </c>
      <c r="AD75" s="9">
        <f>IF(PPG!U192="", "", PPG!U192)</f>
        <v>0.42099999999999999</v>
      </c>
      <c r="AE75" s="10">
        <f>IF(PPG!V192="", "", PPG!V192)</f>
        <v>42.1</v>
      </c>
      <c r="AF75" s="9">
        <f>IF(PPG!W192="", "", PPG!W192)</f>
        <v>0.39200000000000002</v>
      </c>
      <c r="AG75" s="10">
        <f>IF(PPG!X192="", "", PPG!X192)</f>
        <v>39.200000000000003</v>
      </c>
      <c r="AH75" s="9">
        <f>IF(PPG!Y192="", "", PPG!Y192)</f>
        <v>0.374</v>
      </c>
      <c r="AI75" s="10">
        <f>IF(PPG!Z192="", "", PPG!Z192)</f>
        <v>37.4</v>
      </c>
      <c r="AJ75" s="31" t="str">
        <f>IF(D75&lt;&gt;"",D75*I75, "0.00")</f>
        <v>0.00</v>
      </c>
      <c r="AK75" s="8" t="str">
        <f>IF(D75&lt;&gt;"",D75, "0")</f>
        <v>0</v>
      </c>
      <c r="AL75" s="8" t="str">
        <f>IF(D75&lt;&gt;"",D75*K75, "0")</f>
        <v>0</v>
      </c>
    </row>
    <row r="76" spans="1:38">
      <c r="A76" s="8">
        <f>IF(OUT!C193="", "", OUT!C193)</f>
        <v>773</v>
      </c>
      <c r="B76" s="19">
        <f>IF(OUT!A193="", "", OUT!A193)</f>
        <v>88237</v>
      </c>
      <c r="C76" s="8" t="str">
        <f>IF(OUT!D193="", "", OUT!D193)</f>
        <v>URCO</v>
      </c>
      <c r="D76" s="26"/>
      <c r="E76" s="8" t="str">
        <f>IF(OUT!E193="", "", OUT!E193)</f>
        <v>100/BDL</v>
      </c>
      <c r="F76" s="23" t="str">
        <f>IF(OUT!AE193="NEW", "✷", "")</f>
        <v/>
      </c>
      <c r="G76" t="str">
        <f>IF(OUT!B193="", "", OUT!B193)</f>
        <v>GERANIUM   INTERSPECIFIC CALLIOPE LARGE SALMON</v>
      </c>
      <c r="H76" s="20">
        <f>IF(AND($K$3=1,$K$4="N"),P76,IF(AND($K$3=2,$K$4="N"),R76,IF(AND($K$3=3,$K$4="N"),T76,IF(AND($K$3=4,$K$4="N"),V76,IF(AND($K$3=5,$K$4="N"),X76,IF(AND($K$3=1,$K$4="Y"),Z76,IF(AND($K$3=2,$K$4="Y"),AB76,IF(AND($K$3=3,$K$4="Y"),AD76,IF(AND($K$3=4,$K$4="Y"),AF76,IF(AND($K$3=5,$K$4="Y"),AH76,"FALSE"))))))))))</f>
        <v>0.61599999999999999</v>
      </c>
      <c r="I76" s="21">
        <f>IF(AND($K$3=1,$K$4="N"),Q76,IF(AND($K$3=2,$K$4="N"),S76,IF(AND($K$3=3,$K$4="N"),U76,IF(AND($K$3=4,$K$4="N"),W76,IF(AND($K$3=5,$K$4="N"),Y76,IF(AND($K$3=1,$K$4="Y"),AA76,IF(AND($K$3=2,$K$4="Y"),AC76,IF(AND($K$3=3,$K$4="Y"),AE76,IF(AND($K$3=4,$K$4="Y"),AG76,IF(AND($K$3=5,$K$4="Y"),AI76,"FALSE"))))))))))</f>
        <v>61.6</v>
      </c>
      <c r="J76" s="35" t="str">
        <f>IF(OUT!F193="", "", OUT!F193)</f>
        <v>UNROOTED CUTTINGS</v>
      </c>
      <c r="K76" s="8">
        <f>IF(OUT!P193="", "", OUT!P193)</f>
        <v>100</v>
      </c>
      <c r="L76" s="8" t="str">
        <f>IF(OUT!AE193="", "", OUT!AE193)</f>
        <v/>
      </c>
      <c r="M76" s="8" t="str">
        <f>IF(OUT!AG193="", "", OUT!AG193)</f>
        <v>PAT</v>
      </c>
      <c r="N76" s="8" t="str">
        <f>IF(OUT!AQ193="", "", OUT!AQ193)</f>
        <v/>
      </c>
      <c r="O76" s="8" t="str">
        <f>IF(OUT!BM193="", "", OUT!BM193)</f>
        <v>T6</v>
      </c>
      <c r="P76" s="9">
        <f>IF(OUT!N193="", "", OUT!N193)</f>
        <v>0.61599999999999999</v>
      </c>
      <c r="Q76" s="10">
        <f>IF(OUT!O193="", "", OUT!O193)</f>
        <v>61.6</v>
      </c>
      <c r="R76" s="9">
        <f>IF(PPG!H193="", "", PPG!H193)</f>
        <v>0.59499999999999997</v>
      </c>
      <c r="S76" s="10">
        <f>IF(PPG!I193="", "", PPG!I193)</f>
        <v>59.5</v>
      </c>
      <c r="T76" s="9">
        <f>IF(PPG!J193="", "", PPG!J193)</f>
        <v>0.53100000000000003</v>
      </c>
      <c r="U76" s="10">
        <f>IF(PPG!K193="", "", PPG!K193)</f>
        <v>53.1</v>
      </c>
      <c r="V76" s="9">
        <f>IF(PPG!L193="", "", PPG!L193)</f>
        <v>0.49399999999999999</v>
      </c>
      <c r="W76" s="10">
        <f>IF(PPG!M193="", "", PPG!M193)</f>
        <v>49.4</v>
      </c>
      <c r="X76" s="9">
        <f>IF(PPG!N193="", "", PPG!N193)</f>
        <v>0.47</v>
      </c>
      <c r="Y76" s="10">
        <f>IF(PPG!O193="", "", PPG!O193)</f>
        <v>47</v>
      </c>
      <c r="Z76" s="9">
        <f>IF(PPG!Q193="", "", PPG!Q193)</f>
        <v>0.62</v>
      </c>
      <c r="AA76" s="10">
        <f>IF(PPG!R193="", "", PPG!R193)</f>
        <v>62</v>
      </c>
      <c r="AB76" s="9">
        <f>IF(PPG!S193="", "", PPG!S193)</f>
        <v>0.59499999999999997</v>
      </c>
      <c r="AC76" s="10">
        <f>IF(PPG!T193="", "", PPG!T193)</f>
        <v>59.5</v>
      </c>
      <c r="AD76" s="9">
        <f>IF(PPG!U193="", "", PPG!U193)</f>
        <v>0.53100000000000003</v>
      </c>
      <c r="AE76" s="10">
        <f>IF(PPG!V193="", "", PPG!V193)</f>
        <v>53.1</v>
      </c>
      <c r="AF76" s="9">
        <f>IF(PPG!W193="", "", PPG!W193)</f>
        <v>0.49399999999999999</v>
      </c>
      <c r="AG76" s="10">
        <f>IF(PPG!X193="", "", PPG!X193)</f>
        <v>49.4</v>
      </c>
      <c r="AH76" s="9">
        <f>IF(PPG!Y193="", "", PPG!Y193)</f>
        <v>0.47</v>
      </c>
      <c r="AI76" s="10">
        <f>IF(PPG!Z193="", "", PPG!Z193)</f>
        <v>47</v>
      </c>
      <c r="AJ76" s="31" t="str">
        <f>IF(D76&lt;&gt;"",D76*I76, "0.00")</f>
        <v>0.00</v>
      </c>
      <c r="AK76" s="8" t="str">
        <f>IF(D76&lt;&gt;"",D76, "0")</f>
        <v>0</v>
      </c>
      <c r="AL76" s="8" t="str">
        <f>IF(D76&lt;&gt;"",D76*K76, "0")</f>
        <v>0</v>
      </c>
    </row>
    <row r="77" spans="1:38">
      <c r="A77" s="8">
        <f>IF(OUT!C179="", "", OUT!C179)</f>
        <v>773</v>
      </c>
      <c r="B77" s="19">
        <f>IF(OUT!A179="", "", OUT!A179)</f>
        <v>75881</v>
      </c>
      <c r="C77" s="8" t="str">
        <f>IF(OUT!D179="", "", OUT!D179)</f>
        <v>CAL</v>
      </c>
      <c r="D77" s="26"/>
      <c r="E77" s="8" t="str">
        <f>IF(OUT!E179="", "", OUT!E179)</f>
        <v>100/BDL</v>
      </c>
      <c r="F77" s="23" t="str">
        <f>IF(OUT!AE179="NEW", "✷", "")</f>
        <v/>
      </c>
      <c r="G77" t="str">
        <f>IF(OUT!B179="", "", OUT!B179)</f>
        <v>GERANIUM   INTERSPECIFIC CALLIOPE LARGE SCARLET FIRE</v>
      </c>
      <c r="H77" s="20">
        <f>IF(AND($K$3=1,$K$4="N"),P77,IF(AND($K$3=2,$K$4="N"),R77,IF(AND($K$3=3,$K$4="N"),T77,IF(AND($K$3=4,$K$4="N"),V77,IF(AND($K$3=5,$K$4="N"),X77,IF(AND($K$3=1,$K$4="Y"),Z77,IF(AND($K$3=2,$K$4="Y"),AB77,IF(AND($K$3=3,$K$4="Y"),AD77,IF(AND($K$3=4,$K$4="Y"),AF77,IF(AND($K$3=5,$K$4="Y"),AH77,"FALSE"))))))))))</f>
        <v>0.75900000000000001</v>
      </c>
      <c r="I77" s="21">
        <f>IF(AND($K$3=1,$K$4="N"),Q77,IF(AND($K$3=2,$K$4="N"),S77,IF(AND($K$3=3,$K$4="N"),U77,IF(AND($K$3=4,$K$4="N"),W77,IF(AND($K$3=5,$K$4="N"),Y77,IF(AND($K$3=1,$K$4="Y"),AA77,IF(AND($K$3=2,$K$4="Y"),AC77,IF(AND($K$3=3,$K$4="Y"),AE77,IF(AND($K$3=4,$K$4="Y"),AG77,IF(AND($K$3=5,$K$4="Y"),AI77,"FALSE"))))))))))</f>
        <v>75.900000000000006</v>
      </c>
      <c r="J77" s="35" t="str">
        <f>IF(OUT!F179="", "", OUT!F179)</f>
        <v>CALLUSED URC</v>
      </c>
      <c r="K77" s="8">
        <f>IF(OUT!P179="", "", OUT!P179)</f>
        <v>100</v>
      </c>
      <c r="L77" s="8" t="str">
        <f>IF(OUT!AE179="", "", OUT!AE179)</f>
        <v/>
      </c>
      <c r="M77" s="8" t="str">
        <f>IF(OUT!AG179="", "", OUT!AG179)</f>
        <v>PAT</v>
      </c>
      <c r="N77" s="8" t="str">
        <f>IF(OUT!AQ179="", "", OUT!AQ179)</f>
        <v/>
      </c>
      <c r="O77" s="8" t="str">
        <f>IF(OUT!BM179="", "", OUT!BM179)</f>
        <v>T6</v>
      </c>
      <c r="P77" s="9">
        <f>IF(OUT!N179="", "", OUT!N179)</f>
        <v>0.75900000000000001</v>
      </c>
      <c r="Q77" s="10">
        <f>IF(OUT!O179="", "", OUT!O179)</f>
        <v>75.900000000000006</v>
      </c>
      <c r="R77" s="9">
        <f>IF(PPG!H179="", "", PPG!H179)</f>
        <v>0.59499999999999997</v>
      </c>
      <c r="S77" s="10">
        <f>IF(PPG!I179="", "", PPG!I179)</f>
        <v>59.5</v>
      </c>
      <c r="T77" s="9">
        <f>IF(PPG!J179="", "", PPG!J179)</f>
        <v>0.53100000000000003</v>
      </c>
      <c r="U77" s="10">
        <f>IF(PPG!K179="", "", PPG!K179)</f>
        <v>53.1</v>
      </c>
      <c r="V77" s="9">
        <f>IF(PPG!L179="", "", PPG!L179)</f>
        <v>0.49399999999999999</v>
      </c>
      <c r="W77" s="10">
        <f>IF(PPG!M179="", "", PPG!M179)</f>
        <v>49.4</v>
      </c>
      <c r="X77" s="9">
        <f>IF(PPG!N179="", "", PPG!N179)</f>
        <v>0.47</v>
      </c>
      <c r="Y77" s="10">
        <f>IF(PPG!O179="", "", PPG!O179)</f>
        <v>47</v>
      </c>
      <c r="Z77" s="9">
        <f>IF(PPG!Q179="", "", PPG!Q179)</f>
        <v>0.62</v>
      </c>
      <c r="AA77" s="10">
        <f>IF(PPG!R179="", "", PPG!R179)</f>
        <v>62</v>
      </c>
      <c r="AB77" s="9">
        <f>IF(PPG!S179="", "", PPG!S179)</f>
        <v>0.59499999999999997</v>
      </c>
      <c r="AC77" s="10">
        <f>IF(PPG!T179="", "", PPG!T179)</f>
        <v>59.5</v>
      </c>
      <c r="AD77" s="9">
        <f>IF(PPG!U179="", "", PPG!U179)</f>
        <v>0.53100000000000003</v>
      </c>
      <c r="AE77" s="10">
        <f>IF(PPG!V179="", "", PPG!V179)</f>
        <v>53.1</v>
      </c>
      <c r="AF77" s="9">
        <f>IF(PPG!W179="", "", PPG!W179)</f>
        <v>0.49399999999999999</v>
      </c>
      <c r="AG77" s="10">
        <f>IF(PPG!X179="", "", PPG!X179)</f>
        <v>49.4</v>
      </c>
      <c r="AH77" s="9">
        <f>IF(PPG!Y179="", "", PPG!Y179)</f>
        <v>0.47</v>
      </c>
      <c r="AI77" s="10">
        <f>IF(PPG!Z179="", "", PPG!Z179)</f>
        <v>47</v>
      </c>
      <c r="AJ77" s="31" t="str">
        <f>IF(D77&lt;&gt;"",D77*I77, "0.00")</f>
        <v>0.00</v>
      </c>
      <c r="AK77" s="8" t="str">
        <f>IF(D77&lt;&gt;"",D77, "0")</f>
        <v>0</v>
      </c>
      <c r="AL77" s="8" t="str">
        <f>IF(D77&lt;&gt;"",D77*K77, "0")</f>
        <v>0</v>
      </c>
    </row>
    <row r="78" spans="1:38">
      <c r="A78" s="8">
        <f>IF(OUT!C180="", "", OUT!C180)</f>
        <v>773</v>
      </c>
      <c r="B78" s="19">
        <f>IF(OUT!A180="", "", OUT!A180)</f>
        <v>75881</v>
      </c>
      <c r="C78" s="8" t="str">
        <f>IF(OUT!D180="", "", OUT!D180)</f>
        <v>URCO</v>
      </c>
      <c r="D78" s="26"/>
      <c r="E78" s="8" t="str">
        <f>IF(OUT!E180="", "", OUT!E180)</f>
        <v>100/BDL</v>
      </c>
      <c r="F78" s="23" t="str">
        <f>IF(OUT!AE180="NEW", "✷", "")</f>
        <v/>
      </c>
      <c r="G78" t="str">
        <f>IF(OUT!B180="", "", OUT!B180)</f>
        <v>GERANIUM   INTERSPECIFIC CALLIOPE LARGE SCARLET FIRE</v>
      </c>
      <c r="H78" s="20">
        <f>IF(AND($K$3=1,$K$4="N"),P78,IF(AND($K$3=2,$K$4="N"),R78,IF(AND($K$3=3,$K$4="N"),T78,IF(AND($K$3=4,$K$4="N"),V78,IF(AND($K$3=5,$K$4="N"),X78,IF(AND($K$3=1,$K$4="Y"),Z78,IF(AND($K$3=2,$K$4="Y"),AB78,IF(AND($K$3=3,$K$4="Y"),AD78,IF(AND($K$3=4,$K$4="Y"),AF78,IF(AND($K$3=5,$K$4="Y"),AH78,"FALSE"))))))))))</f>
        <v>0.61599999999999999</v>
      </c>
      <c r="I78" s="21">
        <f>IF(AND($K$3=1,$K$4="N"),Q78,IF(AND($K$3=2,$K$4="N"),S78,IF(AND($K$3=3,$K$4="N"),U78,IF(AND($K$3=4,$K$4="N"),W78,IF(AND($K$3=5,$K$4="N"),Y78,IF(AND($K$3=1,$K$4="Y"),AA78,IF(AND($K$3=2,$K$4="Y"),AC78,IF(AND($K$3=3,$K$4="Y"),AE78,IF(AND($K$3=4,$K$4="Y"),AG78,IF(AND($K$3=5,$K$4="Y"),AI78,"FALSE"))))))))))</f>
        <v>61.6</v>
      </c>
      <c r="J78" s="35" t="str">
        <f>IF(OUT!F180="", "", OUT!F180)</f>
        <v>UNROOTED CUTTINGS</v>
      </c>
      <c r="K78" s="8">
        <f>IF(OUT!P180="", "", OUT!P180)</f>
        <v>100</v>
      </c>
      <c r="L78" s="8" t="str">
        <f>IF(OUT!AE180="", "", OUT!AE180)</f>
        <v/>
      </c>
      <c r="M78" s="8" t="str">
        <f>IF(OUT!AG180="", "", OUT!AG180)</f>
        <v>PAT</v>
      </c>
      <c r="N78" s="8" t="str">
        <f>IF(OUT!AQ180="", "", OUT!AQ180)</f>
        <v/>
      </c>
      <c r="O78" s="8" t="str">
        <f>IF(OUT!BM180="", "", OUT!BM180)</f>
        <v>T6</v>
      </c>
      <c r="P78" s="9">
        <f>IF(OUT!N180="", "", OUT!N180)</f>
        <v>0.61599999999999999</v>
      </c>
      <c r="Q78" s="10">
        <f>IF(OUT!O180="", "", OUT!O180)</f>
        <v>61.6</v>
      </c>
      <c r="R78" s="9">
        <f>IF(PPG!H180="", "", PPG!H180)</f>
        <v>0.46899999999999997</v>
      </c>
      <c r="S78" s="10">
        <f>IF(PPG!I180="", "", PPG!I180)</f>
        <v>46.9</v>
      </c>
      <c r="T78" s="9">
        <f>IF(PPG!J180="", "", PPG!J180)</f>
        <v>0.42099999999999999</v>
      </c>
      <c r="U78" s="10">
        <f>IF(PPG!K180="", "", PPG!K180)</f>
        <v>42.1</v>
      </c>
      <c r="V78" s="9">
        <f>IF(PPG!L180="", "", PPG!L180)</f>
        <v>0.39200000000000002</v>
      </c>
      <c r="W78" s="10">
        <f>IF(PPG!M180="", "", PPG!M180)</f>
        <v>39.200000000000003</v>
      </c>
      <c r="X78" s="9">
        <f>IF(PPG!N180="", "", PPG!N180)</f>
        <v>0.374</v>
      </c>
      <c r="Y78" s="10">
        <f>IF(PPG!O180="", "", PPG!O180)</f>
        <v>37.4</v>
      </c>
      <c r="Z78" s="9">
        <f>IF(PPG!Q180="", "", PPG!Q180)</f>
        <v>0.48899999999999999</v>
      </c>
      <c r="AA78" s="10">
        <f>IF(PPG!R180="", "", PPG!R180)</f>
        <v>48.9</v>
      </c>
      <c r="AB78" s="9">
        <f>IF(PPG!S180="", "", PPG!S180)</f>
        <v>0.46899999999999997</v>
      </c>
      <c r="AC78" s="10">
        <f>IF(PPG!T180="", "", PPG!T180)</f>
        <v>46.9</v>
      </c>
      <c r="AD78" s="9">
        <f>IF(PPG!U180="", "", PPG!U180)</f>
        <v>0.42099999999999999</v>
      </c>
      <c r="AE78" s="10">
        <f>IF(PPG!V180="", "", PPG!V180)</f>
        <v>42.1</v>
      </c>
      <c r="AF78" s="9">
        <f>IF(PPG!W180="", "", PPG!W180)</f>
        <v>0.39200000000000002</v>
      </c>
      <c r="AG78" s="10">
        <f>IF(PPG!X180="", "", PPG!X180)</f>
        <v>39.200000000000003</v>
      </c>
      <c r="AH78" s="9">
        <f>IF(PPG!Y180="", "", PPG!Y180)</f>
        <v>0.374</v>
      </c>
      <c r="AI78" s="10">
        <f>IF(PPG!Z180="", "", PPG!Z180)</f>
        <v>37.4</v>
      </c>
      <c r="AJ78" s="31" t="str">
        <f>IF(D78&lt;&gt;"",D78*I78, "0.00")</f>
        <v>0.00</v>
      </c>
      <c r="AK78" s="8" t="str">
        <f>IF(D78&lt;&gt;"",D78, "0")</f>
        <v>0</v>
      </c>
      <c r="AL78" s="8" t="str">
        <f>IF(D78&lt;&gt;"",D78*K78, "0")</f>
        <v>0</v>
      </c>
    </row>
    <row r="79" spans="1:38">
      <c r="A79" s="8">
        <f>IF(OUT!C270="", "", OUT!C270)</f>
        <v>773</v>
      </c>
      <c r="B79" s="19">
        <f>IF(OUT!A270="", "", OUT!A270)</f>
        <v>94520</v>
      </c>
      <c r="C79" s="8" t="str">
        <f>IF(OUT!D270="", "", OUT!D270)</f>
        <v>CAL</v>
      </c>
      <c r="D79" s="26"/>
      <c r="E79" s="8" t="str">
        <f>IF(OUT!E270="", "", OUT!E270)</f>
        <v>100/BDL</v>
      </c>
      <c r="F79" s="23" t="str">
        <f>IF(OUT!AE270="NEW", "✷", "")</f>
        <v/>
      </c>
      <c r="G79" t="str">
        <f>IF(OUT!B270="", "", OUT!B270)</f>
        <v>GERANIUM   INTERSPECIFIC CALLIOPE LARGE WHITE</v>
      </c>
      <c r="H79" s="20">
        <f>IF(AND($K$3=1,$K$4="N"),P79,IF(AND($K$3=2,$K$4="N"),R79,IF(AND($K$3=3,$K$4="N"),T79,IF(AND($K$3=4,$K$4="N"),V79,IF(AND($K$3=5,$K$4="N"),X79,IF(AND($K$3=1,$K$4="Y"),Z79,IF(AND($K$3=2,$K$4="Y"),AB79,IF(AND($K$3=3,$K$4="Y"),AD79,IF(AND($K$3=4,$K$4="Y"),AF79,IF(AND($K$3=5,$K$4="Y"),AH79,"FALSE"))))))))))</f>
        <v>0.75900000000000001</v>
      </c>
      <c r="I79" s="21">
        <f>IF(AND($K$3=1,$K$4="N"),Q79,IF(AND($K$3=2,$K$4="N"),S79,IF(AND($K$3=3,$K$4="N"),U79,IF(AND($K$3=4,$K$4="N"),W79,IF(AND($K$3=5,$K$4="N"),Y79,IF(AND($K$3=1,$K$4="Y"),AA79,IF(AND($K$3=2,$K$4="Y"),AC79,IF(AND($K$3=3,$K$4="Y"),AE79,IF(AND($K$3=4,$K$4="Y"),AG79,IF(AND($K$3=5,$K$4="Y"),AI79,"FALSE"))))))))))</f>
        <v>75.900000000000006</v>
      </c>
      <c r="J79" s="35" t="str">
        <f>IF(OUT!F270="", "", OUT!F270)</f>
        <v>CALLUSED URC</v>
      </c>
      <c r="K79" s="8">
        <f>IF(OUT!P270="", "", OUT!P270)</f>
        <v>100</v>
      </c>
      <c r="L79" s="8" t="str">
        <f>IF(OUT!AE270="", "", OUT!AE270)</f>
        <v/>
      </c>
      <c r="M79" s="8" t="str">
        <f>IF(OUT!AG270="", "", OUT!AG270)</f>
        <v>PAT</v>
      </c>
      <c r="N79" s="8" t="str">
        <f>IF(OUT!AQ270="", "", OUT!AQ270)</f>
        <v/>
      </c>
      <c r="O79" s="8" t="str">
        <f>IF(OUT!BM270="", "", OUT!BM270)</f>
        <v>T6</v>
      </c>
      <c r="P79" s="9">
        <f>IF(OUT!N270="", "", OUT!N270)</f>
        <v>0.75900000000000001</v>
      </c>
      <c r="Q79" s="10">
        <f>IF(OUT!O270="", "", OUT!O270)</f>
        <v>75.900000000000006</v>
      </c>
      <c r="R79" s="9">
        <f>IF(PPG!H270="", "", PPG!H270)</f>
        <v>0.46899999999999997</v>
      </c>
      <c r="S79" s="10">
        <f>IF(PPG!I270="", "", PPG!I270)</f>
        <v>46.9</v>
      </c>
      <c r="T79" s="9">
        <f>IF(PPG!J270="", "", PPG!J270)</f>
        <v>0.42099999999999999</v>
      </c>
      <c r="U79" s="10">
        <f>IF(PPG!K270="", "", PPG!K270)</f>
        <v>42.1</v>
      </c>
      <c r="V79" s="9">
        <f>IF(PPG!L270="", "", PPG!L270)</f>
        <v>0.39200000000000002</v>
      </c>
      <c r="W79" s="10">
        <f>IF(PPG!M270="", "", PPG!M270)</f>
        <v>39.200000000000003</v>
      </c>
      <c r="X79" s="9">
        <f>IF(PPG!N270="", "", PPG!N270)</f>
        <v>0.374</v>
      </c>
      <c r="Y79" s="10">
        <f>IF(PPG!O270="", "", PPG!O270)</f>
        <v>37.4</v>
      </c>
      <c r="Z79" s="9">
        <f>IF(PPG!Q270="", "", PPG!Q270)</f>
        <v>0.48899999999999999</v>
      </c>
      <c r="AA79" s="10">
        <f>IF(PPG!R270="", "", PPG!R270)</f>
        <v>48.9</v>
      </c>
      <c r="AB79" s="9">
        <f>IF(PPG!S270="", "", PPG!S270)</f>
        <v>0.46899999999999997</v>
      </c>
      <c r="AC79" s="10">
        <f>IF(PPG!T270="", "", PPG!T270)</f>
        <v>46.9</v>
      </c>
      <c r="AD79" s="9">
        <f>IF(PPG!U270="", "", PPG!U270)</f>
        <v>0.42099999999999999</v>
      </c>
      <c r="AE79" s="10">
        <f>IF(PPG!V270="", "", PPG!V270)</f>
        <v>42.1</v>
      </c>
      <c r="AF79" s="9">
        <f>IF(PPG!W270="", "", PPG!W270)</f>
        <v>0.39200000000000002</v>
      </c>
      <c r="AG79" s="10">
        <f>IF(PPG!X270="", "", PPG!X270)</f>
        <v>39.200000000000003</v>
      </c>
      <c r="AH79" s="9">
        <f>IF(PPG!Y270="", "", PPG!Y270)</f>
        <v>0.374</v>
      </c>
      <c r="AI79" s="10">
        <f>IF(PPG!Z270="", "", PPG!Z270)</f>
        <v>37.4</v>
      </c>
      <c r="AJ79" s="31" t="str">
        <f>IF(D79&lt;&gt;"",D79*I79, "0.00")</f>
        <v>0.00</v>
      </c>
      <c r="AK79" s="8" t="str">
        <f>IF(D79&lt;&gt;"",D79, "0")</f>
        <v>0</v>
      </c>
      <c r="AL79" s="8" t="str">
        <f>IF(D79&lt;&gt;"",D79*K79, "0")</f>
        <v>0</v>
      </c>
    </row>
    <row r="80" spans="1:38">
      <c r="A80" s="8">
        <f>IF(OUT!C271="", "", OUT!C271)</f>
        <v>773</v>
      </c>
      <c r="B80" s="19">
        <f>IF(OUT!A271="", "", OUT!A271)</f>
        <v>94520</v>
      </c>
      <c r="C80" s="8" t="str">
        <f>IF(OUT!D271="", "", OUT!D271)</f>
        <v>URCO</v>
      </c>
      <c r="D80" s="26"/>
      <c r="E80" s="8" t="str">
        <f>IF(OUT!E271="", "", OUT!E271)</f>
        <v>100/BDL</v>
      </c>
      <c r="F80" s="23" t="str">
        <f>IF(OUT!AE271="NEW", "✷", "")</f>
        <v/>
      </c>
      <c r="G80" t="str">
        <f>IF(OUT!B271="", "", OUT!B271)</f>
        <v>GERANIUM   INTERSPECIFIC CALLIOPE LARGE WHITE</v>
      </c>
      <c r="H80" s="20">
        <f>IF(AND($K$3=1,$K$4="N"),P80,IF(AND($K$3=2,$K$4="N"),R80,IF(AND($K$3=3,$K$4="N"),T80,IF(AND($K$3=4,$K$4="N"),V80,IF(AND($K$3=5,$K$4="N"),X80,IF(AND($K$3=1,$K$4="Y"),Z80,IF(AND($K$3=2,$K$4="Y"),AB80,IF(AND($K$3=3,$K$4="Y"),AD80,IF(AND($K$3=4,$K$4="Y"),AF80,IF(AND($K$3=5,$K$4="Y"),AH80,"FALSE"))))))))))</f>
        <v>0.61599999999999999</v>
      </c>
      <c r="I80" s="21">
        <f>IF(AND($K$3=1,$K$4="N"),Q80,IF(AND($K$3=2,$K$4="N"),S80,IF(AND($K$3=3,$K$4="N"),U80,IF(AND($K$3=4,$K$4="N"),W80,IF(AND($K$3=5,$K$4="N"),Y80,IF(AND($K$3=1,$K$4="Y"),AA80,IF(AND($K$3=2,$K$4="Y"),AC80,IF(AND($K$3=3,$K$4="Y"),AE80,IF(AND($K$3=4,$K$4="Y"),AG80,IF(AND($K$3=5,$K$4="Y"),AI80,"FALSE"))))))))))</f>
        <v>61.6</v>
      </c>
      <c r="J80" s="35" t="str">
        <f>IF(OUT!F271="", "", OUT!F271)</f>
        <v>UNROOTED CUTTINGS</v>
      </c>
      <c r="K80" s="8">
        <f>IF(OUT!P271="", "", OUT!P271)</f>
        <v>100</v>
      </c>
      <c r="L80" s="8" t="str">
        <f>IF(OUT!AE271="", "", OUT!AE271)</f>
        <v/>
      </c>
      <c r="M80" s="8" t="str">
        <f>IF(OUT!AG271="", "", OUT!AG271)</f>
        <v>PAT</v>
      </c>
      <c r="N80" s="8" t="str">
        <f>IF(OUT!AQ271="", "", OUT!AQ271)</f>
        <v/>
      </c>
      <c r="O80" s="8" t="str">
        <f>IF(OUT!BM271="", "", OUT!BM271)</f>
        <v>T6</v>
      </c>
      <c r="P80" s="9">
        <f>IF(OUT!N271="", "", OUT!N271)</f>
        <v>0.61599999999999999</v>
      </c>
      <c r="Q80" s="10">
        <f>IF(OUT!O271="", "", OUT!O271)</f>
        <v>61.6</v>
      </c>
      <c r="R80" s="9">
        <f>IF(PPG!H271="", "", PPG!H271)</f>
        <v>0.59499999999999997</v>
      </c>
      <c r="S80" s="10">
        <f>IF(PPG!I271="", "", PPG!I271)</f>
        <v>59.5</v>
      </c>
      <c r="T80" s="9">
        <f>IF(PPG!J271="", "", PPG!J271)</f>
        <v>0.53100000000000003</v>
      </c>
      <c r="U80" s="10">
        <f>IF(PPG!K271="", "", PPG!K271)</f>
        <v>53.1</v>
      </c>
      <c r="V80" s="9">
        <f>IF(PPG!L271="", "", PPG!L271)</f>
        <v>0.49399999999999999</v>
      </c>
      <c r="W80" s="10">
        <f>IF(PPG!M271="", "", PPG!M271)</f>
        <v>49.4</v>
      </c>
      <c r="X80" s="9">
        <f>IF(PPG!N271="", "", PPG!N271)</f>
        <v>0.47</v>
      </c>
      <c r="Y80" s="10">
        <f>IF(PPG!O271="", "", PPG!O271)</f>
        <v>47</v>
      </c>
      <c r="Z80" s="9">
        <f>IF(PPG!Q271="", "", PPG!Q271)</f>
        <v>0.62</v>
      </c>
      <c r="AA80" s="10">
        <f>IF(PPG!R271="", "", PPG!R271)</f>
        <v>62</v>
      </c>
      <c r="AB80" s="9">
        <f>IF(PPG!S271="", "", PPG!S271)</f>
        <v>0.59499999999999997</v>
      </c>
      <c r="AC80" s="10">
        <f>IF(PPG!T271="", "", PPG!T271)</f>
        <v>59.5</v>
      </c>
      <c r="AD80" s="9">
        <f>IF(PPG!U271="", "", PPG!U271)</f>
        <v>0.53100000000000003</v>
      </c>
      <c r="AE80" s="10">
        <f>IF(PPG!V271="", "", PPG!V271)</f>
        <v>53.1</v>
      </c>
      <c r="AF80" s="9">
        <f>IF(PPG!W271="", "", PPG!W271)</f>
        <v>0.49399999999999999</v>
      </c>
      <c r="AG80" s="10">
        <f>IF(PPG!X271="", "", PPG!X271)</f>
        <v>49.4</v>
      </c>
      <c r="AH80" s="9">
        <f>IF(PPG!Y271="", "", PPG!Y271)</f>
        <v>0.47</v>
      </c>
      <c r="AI80" s="10">
        <f>IF(PPG!Z271="", "", PPG!Z271)</f>
        <v>47</v>
      </c>
      <c r="AJ80" s="31" t="str">
        <f>IF(D80&lt;&gt;"",D80*I80, "0.00")</f>
        <v>0.00</v>
      </c>
      <c r="AK80" s="8" t="str">
        <f>IF(D80&lt;&gt;"",D80, "0")</f>
        <v>0</v>
      </c>
      <c r="AL80" s="8" t="str">
        <f>IF(D80&lt;&gt;"",D80*K80, "0")</f>
        <v>0</v>
      </c>
    </row>
    <row r="81" spans="1:38">
      <c r="A81" s="8">
        <f>IF(OUT!C295="", "", OUT!C295)</f>
        <v>773</v>
      </c>
      <c r="B81" s="19">
        <f>IF(OUT!A295="", "", OUT!A295)</f>
        <v>96868</v>
      </c>
      <c r="C81" s="8" t="str">
        <f>IF(OUT!D295="", "", OUT!D295)</f>
        <v>CAL</v>
      </c>
      <c r="D81" s="26"/>
      <c r="E81" s="8" t="str">
        <f>IF(OUT!E295="", "", OUT!E295)</f>
        <v>100/BDL</v>
      </c>
      <c r="F81" s="23" t="str">
        <f>IF(OUT!AE295="NEW", "✷", "")</f>
        <v>✷</v>
      </c>
      <c r="G81" t="str">
        <f>IF(OUT!B295="", "", OUT!B295)</f>
        <v>GERANIUM   INTERSPECIFIC CALLIOPE MEDIUM BRIGHT ROSE</v>
      </c>
      <c r="H81" s="20">
        <f>IF(AND($K$3=1,$K$4="N"),P81,IF(AND($K$3=2,$K$4="N"),R81,IF(AND($K$3=3,$K$4="N"),T81,IF(AND($K$3=4,$K$4="N"),V81,IF(AND($K$3=5,$K$4="N"),X81,IF(AND($K$3=1,$K$4="Y"),Z81,IF(AND($K$3=2,$K$4="Y"),AB81,IF(AND($K$3=3,$K$4="Y"),AD81,IF(AND($K$3=4,$K$4="Y"),AF81,IF(AND($K$3=5,$K$4="Y"),AH81,"FALSE"))))))))))</f>
        <v>0.75900000000000001</v>
      </c>
      <c r="I81" s="21">
        <f>IF(AND($K$3=1,$K$4="N"),Q81,IF(AND($K$3=2,$K$4="N"),S81,IF(AND($K$3=3,$K$4="N"),U81,IF(AND($K$3=4,$K$4="N"),W81,IF(AND($K$3=5,$K$4="N"),Y81,IF(AND($K$3=1,$K$4="Y"),AA81,IF(AND($K$3=2,$K$4="Y"),AC81,IF(AND($K$3=3,$K$4="Y"),AE81,IF(AND($K$3=4,$K$4="Y"),AG81,IF(AND($K$3=5,$K$4="Y"),AI81,"FALSE"))))))))))</f>
        <v>75.900000000000006</v>
      </c>
      <c r="J81" s="35" t="str">
        <f>IF(OUT!F295="", "", OUT!F295)</f>
        <v>CALLUSED URC</v>
      </c>
      <c r="K81" s="8">
        <f>IF(OUT!P295="", "", OUT!P295)</f>
        <v>100</v>
      </c>
      <c r="L81" s="8" t="str">
        <f>IF(OUT!AE295="", "", OUT!AE295)</f>
        <v>NEW</v>
      </c>
      <c r="M81" s="8" t="str">
        <f>IF(OUT!AG295="", "", OUT!AG295)</f>
        <v>PAT</v>
      </c>
      <c r="N81" s="8" t="str">
        <f>IF(OUT!AQ295="", "", OUT!AQ295)</f>
        <v/>
      </c>
      <c r="O81" s="8" t="str">
        <f>IF(OUT!BM295="", "", OUT!BM295)</f>
        <v>T6</v>
      </c>
      <c r="P81" s="9">
        <f>IF(OUT!N295="", "", OUT!N295)</f>
        <v>0.75900000000000001</v>
      </c>
      <c r="Q81" s="10">
        <f>IF(OUT!O295="", "", OUT!O295)</f>
        <v>75.900000000000006</v>
      </c>
      <c r="R81" s="9">
        <f>IF(PPG!H295="", "", PPG!H295)</f>
        <v>0.32300000000000001</v>
      </c>
      <c r="S81" s="10">
        <f>IF(PPG!I295="", "", PPG!I295)</f>
        <v>32.299999999999997</v>
      </c>
      <c r="T81" s="9">
        <f>IF(PPG!J295="", "", PPG!J295)</f>
        <v>0.29199999999999998</v>
      </c>
      <c r="U81" s="10">
        <f>IF(PPG!K295="", "", PPG!K295)</f>
        <v>29.2</v>
      </c>
      <c r="V81" s="9">
        <f>IF(PPG!L295="", "", PPG!L295)</f>
        <v>0.27300000000000002</v>
      </c>
      <c r="W81" s="10">
        <f>IF(PPG!M295="", "", PPG!M295)</f>
        <v>27.3</v>
      </c>
      <c r="X81" s="9">
        <f>IF(PPG!N295="", "", PPG!N295)</f>
        <v>0.26100000000000001</v>
      </c>
      <c r="Y81" s="10">
        <f>IF(PPG!O295="", "", PPG!O295)</f>
        <v>26.1</v>
      </c>
      <c r="Z81" s="9">
        <f>IF(PPG!Q295="", "", PPG!Q295)</f>
        <v>0.33500000000000002</v>
      </c>
      <c r="AA81" s="10">
        <f>IF(PPG!R295="", "", PPG!R295)</f>
        <v>33.5</v>
      </c>
      <c r="AB81" s="9">
        <f>IF(PPG!S295="", "", PPG!S295)</f>
        <v>0.32300000000000001</v>
      </c>
      <c r="AC81" s="10">
        <f>IF(PPG!T295="", "", PPG!T295)</f>
        <v>32.299999999999997</v>
      </c>
      <c r="AD81" s="9">
        <f>IF(PPG!U295="", "", PPG!U295)</f>
        <v>0.29199999999999998</v>
      </c>
      <c r="AE81" s="10">
        <f>IF(PPG!V295="", "", PPG!V295)</f>
        <v>29.2</v>
      </c>
      <c r="AF81" s="9">
        <f>IF(PPG!W295="", "", PPG!W295)</f>
        <v>0.27300000000000002</v>
      </c>
      <c r="AG81" s="10">
        <f>IF(PPG!X295="", "", PPG!X295)</f>
        <v>27.3</v>
      </c>
      <c r="AH81" s="9">
        <f>IF(PPG!Y295="", "", PPG!Y295)</f>
        <v>0.26100000000000001</v>
      </c>
      <c r="AI81" s="10">
        <f>IF(PPG!Z295="", "", PPG!Z295)</f>
        <v>26.1</v>
      </c>
      <c r="AJ81" s="31" t="str">
        <f>IF(D81&lt;&gt;"",D81*I81, "0.00")</f>
        <v>0.00</v>
      </c>
      <c r="AK81" s="8" t="str">
        <f>IF(D81&lt;&gt;"",D81, "0")</f>
        <v>0</v>
      </c>
      <c r="AL81" s="8" t="str">
        <f>IF(D81&lt;&gt;"",D81*K81, "0")</f>
        <v>0</v>
      </c>
    </row>
    <row r="82" spans="1:38">
      <c r="A82" s="8">
        <f>IF(OUT!C296="", "", OUT!C296)</f>
        <v>773</v>
      </c>
      <c r="B82" s="19">
        <f>IF(OUT!A296="", "", OUT!A296)</f>
        <v>96868</v>
      </c>
      <c r="C82" s="8" t="str">
        <f>IF(OUT!D296="", "", OUT!D296)</f>
        <v>URCO</v>
      </c>
      <c r="D82" s="26"/>
      <c r="E82" s="8" t="str">
        <f>IF(OUT!E296="", "", OUT!E296)</f>
        <v>100/BDL</v>
      </c>
      <c r="F82" s="23" t="str">
        <f>IF(OUT!AE296="NEW", "✷", "")</f>
        <v>✷</v>
      </c>
      <c r="G82" t="str">
        <f>IF(OUT!B296="", "", OUT!B296)</f>
        <v>GERANIUM   INTERSPECIFIC CALLIOPE MEDIUM BRIGHT ROSE</v>
      </c>
      <c r="H82" s="20">
        <f>IF(AND($K$3=1,$K$4="N"),P82,IF(AND($K$3=2,$K$4="N"),R82,IF(AND($K$3=3,$K$4="N"),T82,IF(AND($K$3=4,$K$4="N"),V82,IF(AND($K$3=5,$K$4="N"),X82,IF(AND($K$3=1,$K$4="Y"),Z82,IF(AND($K$3=2,$K$4="Y"),AB82,IF(AND($K$3=3,$K$4="Y"),AD82,IF(AND($K$3=4,$K$4="Y"),AF82,IF(AND($K$3=5,$K$4="Y"),AH82,"FALSE"))))))))))</f>
        <v>0.61599999999999999</v>
      </c>
      <c r="I82" s="21">
        <f>IF(AND($K$3=1,$K$4="N"),Q82,IF(AND($K$3=2,$K$4="N"),S82,IF(AND($K$3=3,$K$4="N"),U82,IF(AND($K$3=4,$K$4="N"),W82,IF(AND($K$3=5,$K$4="N"),Y82,IF(AND($K$3=1,$K$4="Y"),AA82,IF(AND($K$3=2,$K$4="Y"),AC82,IF(AND($K$3=3,$K$4="Y"),AE82,IF(AND($K$3=4,$K$4="Y"),AG82,IF(AND($K$3=5,$K$4="Y"),AI82,"FALSE"))))))))))</f>
        <v>61.6</v>
      </c>
      <c r="J82" s="35" t="str">
        <f>IF(OUT!F296="", "", OUT!F296)</f>
        <v>UNROOTED CUTTINGS</v>
      </c>
      <c r="K82" s="8">
        <f>IF(OUT!P296="", "", OUT!P296)</f>
        <v>100</v>
      </c>
      <c r="L82" s="8" t="str">
        <f>IF(OUT!AE296="", "", OUT!AE296)</f>
        <v>NEW</v>
      </c>
      <c r="M82" s="8" t="str">
        <f>IF(OUT!AG296="", "", OUT!AG296)</f>
        <v>PAT</v>
      </c>
      <c r="N82" s="8" t="str">
        <f>IF(OUT!AQ296="", "", OUT!AQ296)</f>
        <v/>
      </c>
      <c r="O82" s="8" t="str">
        <f>IF(OUT!BM296="", "", OUT!BM296)</f>
        <v>T6</v>
      </c>
      <c r="P82" s="9">
        <f>IF(OUT!N296="", "", OUT!N296)</f>
        <v>0.61599999999999999</v>
      </c>
      <c r="Q82" s="10">
        <f>IF(OUT!O296="", "", OUT!O296)</f>
        <v>61.6</v>
      </c>
      <c r="R82" s="9">
        <f>IF(PPG!H296="", "", PPG!H296)</f>
        <v>0.32300000000000001</v>
      </c>
      <c r="S82" s="10">
        <f>IF(PPG!I296="", "", PPG!I296)</f>
        <v>32.299999999999997</v>
      </c>
      <c r="T82" s="9">
        <f>IF(PPG!J296="", "", PPG!J296)</f>
        <v>0.29199999999999998</v>
      </c>
      <c r="U82" s="10">
        <f>IF(PPG!K296="", "", PPG!K296)</f>
        <v>29.2</v>
      </c>
      <c r="V82" s="9">
        <f>IF(PPG!L296="", "", PPG!L296)</f>
        <v>0.27300000000000002</v>
      </c>
      <c r="W82" s="10">
        <f>IF(PPG!M296="", "", PPG!M296)</f>
        <v>27.3</v>
      </c>
      <c r="X82" s="9">
        <f>IF(PPG!N296="", "", PPG!N296)</f>
        <v>0.26100000000000001</v>
      </c>
      <c r="Y82" s="10">
        <f>IF(PPG!O296="", "", PPG!O296)</f>
        <v>26.1</v>
      </c>
      <c r="Z82" s="9">
        <f>IF(PPG!Q296="", "", PPG!Q296)</f>
        <v>0.33500000000000002</v>
      </c>
      <c r="AA82" s="10">
        <f>IF(PPG!R296="", "", PPG!R296)</f>
        <v>33.5</v>
      </c>
      <c r="AB82" s="9">
        <f>IF(PPG!S296="", "", PPG!S296)</f>
        <v>0.32300000000000001</v>
      </c>
      <c r="AC82" s="10">
        <f>IF(PPG!T296="", "", PPG!T296)</f>
        <v>32.299999999999997</v>
      </c>
      <c r="AD82" s="9">
        <f>IF(PPG!U296="", "", PPG!U296)</f>
        <v>0.29199999999999998</v>
      </c>
      <c r="AE82" s="10">
        <f>IF(PPG!V296="", "", PPG!V296)</f>
        <v>29.2</v>
      </c>
      <c r="AF82" s="9">
        <f>IF(PPG!W296="", "", PPG!W296)</f>
        <v>0.27300000000000002</v>
      </c>
      <c r="AG82" s="10">
        <f>IF(PPG!X296="", "", PPG!X296)</f>
        <v>27.3</v>
      </c>
      <c r="AH82" s="9">
        <f>IF(PPG!Y296="", "", PPG!Y296)</f>
        <v>0.26100000000000001</v>
      </c>
      <c r="AI82" s="10">
        <f>IF(PPG!Z296="", "", PPG!Z296)</f>
        <v>26.1</v>
      </c>
      <c r="AJ82" s="31" t="str">
        <f>IF(D82&lt;&gt;"",D82*I82, "0.00")</f>
        <v>0.00</v>
      </c>
      <c r="AK82" s="8" t="str">
        <f>IF(D82&lt;&gt;"",D82, "0")</f>
        <v>0</v>
      </c>
      <c r="AL82" s="8" t="str">
        <f>IF(D82&lt;&gt;"",D82*K82, "0")</f>
        <v>0</v>
      </c>
    </row>
    <row r="83" spans="1:38">
      <c r="A83" s="8">
        <f>IF(OUT!C15="", "", OUT!C15)</f>
        <v>773</v>
      </c>
      <c r="B83" s="19">
        <f>IF(OUT!A15="", "", OUT!A15)</f>
        <v>41141</v>
      </c>
      <c r="C83" s="8" t="str">
        <f>IF(OUT!D15="", "", OUT!D15)</f>
        <v>CAL</v>
      </c>
      <c r="D83" s="26"/>
      <c r="E83" s="8" t="str">
        <f>IF(OUT!E15="", "", OUT!E15)</f>
        <v>100/BDL</v>
      </c>
      <c r="F83" s="23" t="str">
        <f>IF(OUT!AE15="NEW", "✷", "")</f>
        <v/>
      </c>
      <c r="G83" t="str">
        <f>IF(OUT!B15="", "", OUT!B15)</f>
        <v>GERANIUM   INTERSPECIFIC CALLIOPE MEDIUM BRIGHT SCARLET DRK LEAF</v>
      </c>
      <c r="H83" s="20">
        <f>IF(AND($K$3=1,$K$4="N"),P83,IF(AND($K$3=2,$K$4="N"),R83,IF(AND($K$3=3,$K$4="N"),T83,IF(AND($K$3=4,$K$4="N"),V83,IF(AND($K$3=5,$K$4="N"),X83,IF(AND($K$3=1,$K$4="Y"),Z83,IF(AND($K$3=2,$K$4="Y"),AB83,IF(AND($K$3=3,$K$4="Y"),AD83,IF(AND($K$3=4,$K$4="Y"),AF83,IF(AND($K$3=5,$K$4="Y"),AH83,"FALSE"))))))))))</f>
        <v>0.75900000000000001</v>
      </c>
      <c r="I83" s="21">
        <f>IF(AND($K$3=1,$K$4="N"),Q83,IF(AND($K$3=2,$K$4="N"),S83,IF(AND($K$3=3,$K$4="N"),U83,IF(AND($K$3=4,$K$4="N"),W83,IF(AND($K$3=5,$K$4="N"),Y83,IF(AND($K$3=1,$K$4="Y"),AA83,IF(AND($K$3=2,$K$4="Y"),AC83,IF(AND($K$3=3,$K$4="Y"),AE83,IF(AND($K$3=4,$K$4="Y"),AG83,IF(AND($K$3=5,$K$4="Y"),AI83,"FALSE"))))))))))</f>
        <v>75.900000000000006</v>
      </c>
      <c r="J83" s="35" t="str">
        <f>IF(OUT!F15="", "", OUT!F15)</f>
        <v>CALLUSED URC</v>
      </c>
      <c r="K83" s="8">
        <f>IF(OUT!P15="", "", OUT!P15)</f>
        <v>100</v>
      </c>
      <c r="L83" s="8" t="str">
        <f>IF(OUT!AE15="", "", OUT!AE15)</f>
        <v/>
      </c>
      <c r="M83" s="8" t="str">
        <f>IF(OUT!AG15="", "", OUT!AG15)</f>
        <v>PAT</v>
      </c>
      <c r="N83" s="8" t="str">
        <f>IF(OUT!AQ15="", "", OUT!AQ15)</f>
        <v/>
      </c>
      <c r="O83" s="8" t="str">
        <f>IF(OUT!BM15="", "", OUT!BM15)</f>
        <v>T6</v>
      </c>
      <c r="P83" s="9">
        <f>IF(OUT!N15="", "", OUT!N15)</f>
        <v>0.75900000000000001</v>
      </c>
      <c r="Q83" s="10">
        <f>IF(OUT!O15="", "", OUT!O15)</f>
        <v>75.900000000000006</v>
      </c>
      <c r="R83" s="9">
        <f>IF(PPG!H15="", "", PPG!H15)</f>
        <v>0.76100000000000001</v>
      </c>
      <c r="S83" s="10">
        <f>IF(PPG!I15="", "", PPG!I15)</f>
        <v>76.099999999999994</v>
      </c>
      <c r="T83" s="9">
        <f>IF(PPG!J15="", "", PPG!J15)</f>
        <v>0.67200000000000004</v>
      </c>
      <c r="U83" s="10">
        <f>IF(PPG!K15="", "", PPG!K15)</f>
        <v>67.2</v>
      </c>
      <c r="V83" s="9">
        <f>IF(PPG!L15="", "", PPG!L15)</f>
        <v>0.62</v>
      </c>
      <c r="W83" s="10">
        <f>IF(PPG!M15="", "", PPG!M15)</f>
        <v>62</v>
      </c>
      <c r="X83" s="9">
        <f>IF(PPG!N15="", "", PPG!N15)</f>
        <v>0.58499999999999996</v>
      </c>
      <c r="Y83" s="10">
        <f>IF(PPG!O15="", "", PPG!O15)</f>
        <v>58.5</v>
      </c>
      <c r="Z83" s="9">
        <f>IF(PPG!Q15="", "", PPG!Q15)</f>
        <v>0.79600000000000004</v>
      </c>
      <c r="AA83" s="10">
        <f>IF(PPG!R15="", "", PPG!R15)</f>
        <v>79.599999999999994</v>
      </c>
      <c r="AB83" s="9">
        <f>IF(PPG!S15="", "", PPG!S15)</f>
        <v>0.76100000000000001</v>
      </c>
      <c r="AC83" s="10">
        <f>IF(PPG!T15="", "", PPG!T15)</f>
        <v>76.099999999999994</v>
      </c>
      <c r="AD83" s="9">
        <f>IF(PPG!U15="", "", PPG!U15)</f>
        <v>0.67200000000000004</v>
      </c>
      <c r="AE83" s="10">
        <f>IF(PPG!V15="", "", PPG!V15)</f>
        <v>67.2</v>
      </c>
      <c r="AF83" s="9">
        <f>IF(PPG!W15="", "", PPG!W15)</f>
        <v>0.62</v>
      </c>
      <c r="AG83" s="10">
        <f>IF(PPG!X15="", "", PPG!X15)</f>
        <v>62</v>
      </c>
      <c r="AH83" s="9">
        <f>IF(PPG!Y15="", "", PPG!Y15)</f>
        <v>0.58499999999999996</v>
      </c>
      <c r="AI83" s="10">
        <f>IF(PPG!Z15="", "", PPG!Z15)</f>
        <v>58.5</v>
      </c>
      <c r="AJ83" s="31" t="str">
        <f>IF(D83&lt;&gt;"",D83*I83, "0.00")</f>
        <v>0.00</v>
      </c>
      <c r="AK83" s="8" t="str">
        <f>IF(D83&lt;&gt;"",D83, "0")</f>
        <v>0</v>
      </c>
      <c r="AL83" s="8" t="str">
        <f>IF(D83&lt;&gt;"",D83*K83, "0")</f>
        <v>0</v>
      </c>
    </row>
    <row r="84" spans="1:38">
      <c r="A84" s="8">
        <f>IF(OUT!C16="", "", OUT!C16)</f>
        <v>773</v>
      </c>
      <c r="B84" s="19">
        <f>IF(OUT!A16="", "", OUT!A16)</f>
        <v>41141</v>
      </c>
      <c r="C84" s="8" t="str">
        <f>IF(OUT!D16="", "", OUT!D16)</f>
        <v>URCO</v>
      </c>
      <c r="D84" s="26"/>
      <c r="E84" s="8" t="str">
        <f>IF(OUT!E16="", "", OUT!E16)</f>
        <v>100/BDL</v>
      </c>
      <c r="F84" s="23" t="str">
        <f>IF(OUT!AE16="NEW", "✷", "")</f>
        <v/>
      </c>
      <c r="G84" t="str">
        <f>IF(OUT!B16="", "", OUT!B16)</f>
        <v>GERANIUM   INTERSPECIFIC CALLIOPE MEDIUM BRIGHT SCARLET DRK LEAF</v>
      </c>
      <c r="H84" s="20">
        <f>IF(AND($K$3=1,$K$4="N"),P84,IF(AND($K$3=2,$K$4="N"),R84,IF(AND($K$3=3,$K$4="N"),T84,IF(AND($K$3=4,$K$4="N"),V84,IF(AND($K$3=5,$K$4="N"),X84,IF(AND($K$3=1,$K$4="Y"),Z84,IF(AND($K$3=2,$K$4="Y"),AB84,IF(AND($K$3=3,$K$4="Y"),AD84,IF(AND($K$3=4,$K$4="Y"),AF84,IF(AND($K$3=5,$K$4="Y"),AH84,"FALSE"))))))))))</f>
        <v>0.61599999999999999</v>
      </c>
      <c r="I84" s="21">
        <f>IF(AND($K$3=1,$K$4="N"),Q84,IF(AND($K$3=2,$K$4="N"),S84,IF(AND($K$3=3,$K$4="N"),U84,IF(AND($K$3=4,$K$4="N"),W84,IF(AND($K$3=5,$K$4="N"),Y84,IF(AND($K$3=1,$K$4="Y"),AA84,IF(AND($K$3=2,$K$4="Y"),AC84,IF(AND($K$3=3,$K$4="Y"),AE84,IF(AND($K$3=4,$K$4="Y"),AG84,IF(AND($K$3=5,$K$4="Y"),AI84,"FALSE"))))))))))</f>
        <v>61.6</v>
      </c>
      <c r="J84" s="35" t="str">
        <f>IF(OUT!F16="", "", OUT!F16)</f>
        <v>UNROOTED CUTTINGS</v>
      </c>
      <c r="K84" s="8">
        <f>IF(OUT!P16="", "", OUT!P16)</f>
        <v>100</v>
      </c>
      <c r="L84" s="8" t="str">
        <f>IF(OUT!AE16="", "", OUT!AE16)</f>
        <v/>
      </c>
      <c r="M84" s="8" t="str">
        <f>IF(OUT!AG16="", "", OUT!AG16)</f>
        <v>PAT</v>
      </c>
      <c r="N84" s="8" t="str">
        <f>IF(OUT!AQ16="", "", OUT!AQ16)</f>
        <v/>
      </c>
      <c r="O84" s="8" t="str">
        <f>IF(OUT!BM16="", "", OUT!BM16)</f>
        <v>T6</v>
      </c>
      <c r="P84" s="9">
        <f>IF(OUT!N16="", "", OUT!N16)</f>
        <v>0.61599999999999999</v>
      </c>
      <c r="Q84" s="10">
        <f>IF(OUT!O16="", "", OUT!O16)</f>
        <v>61.6</v>
      </c>
      <c r="R84" s="9">
        <f>IF(PPG!H16="", "", PPG!H16)</f>
        <v>0.65600000000000003</v>
      </c>
      <c r="S84" s="10">
        <f>IF(PPG!I16="", "", PPG!I16)</f>
        <v>65.599999999999994</v>
      </c>
      <c r="T84" s="9">
        <f>IF(PPG!J16="", "", PPG!J16)</f>
        <v>0.57899999999999996</v>
      </c>
      <c r="U84" s="10">
        <f>IF(PPG!K16="", "", PPG!K16)</f>
        <v>57.9</v>
      </c>
      <c r="V84" s="9">
        <f>IF(PPG!L16="", "", PPG!L16)</f>
        <v>0.53500000000000003</v>
      </c>
      <c r="W84" s="10">
        <f>IF(PPG!M16="", "", PPG!M16)</f>
        <v>53.5</v>
      </c>
      <c r="X84" s="9">
        <f>IF(PPG!N16="", "", PPG!N16)</f>
        <v>0.50600000000000001</v>
      </c>
      <c r="Y84" s="10">
        <f>IF(PPG!O16="", "", PPG!O16)</f>
        <v>50.6</v>
      </c>
      <c r="Z84" s="9">
        <f>IF(PPG!Q16="", "", PPG!Q16)</f>
        <v>0.68700000000000006</v>
      </c>
      <c r="AA84" s="10">
        <f>IF(PPG!R16="", "", PPG!R16)</f>
        <v>68.7</v>
      </c>
      <c r="AB84" s="9">
        <f>IF(PPG!S16="", "", PPG!S16)</f>
        <v>0.65600000000000003</v>
      </c>
      <c r="AC84" s="10">
        <f>IF(PPG!T16="", "", PPG!T16)</f>
        <v>65.599999999999994</v>
      </c>
      <c r="AD84" s="9">
        <f>IF(PPG!U16="", "", PPG!U16)</f>
        <v>0.57899999999999996</v>
      </c>
      <c r="AE84" s="10">
        <f>IF(PPG!V16="", "", PPG!V16)</f>
        <v>57.9</v>
      </c>
      <c r="AF84" s="9">
        <f>IF(PPG!W16="", "", PPG!W16)</f>
        <v>0.53500000000000003</v>
      </c>
      <c r="AG84" s="10">
        <f>IF(PPG!X16="", "", PPG!X16)</f>
        <v>53.5</v>
      </c>
      <c r="AH84" s="9">
        <f>IF(PPG!Y16="", "", PPG!Y16)</f>
        <v>0.50600000000000001</v>
      </c>
      <c r="AI84" s="10">
        <f>IF(PPG!Z16="", "", PPG!Z16)</f>
        <v>50.6</v>
      </c>
      <c r="AJ84" s="31" t="str">
        <f>IF(D84&lt;&gt;"",D84*I84, "0.00")</f>
        <v>0.00</v>
      </c>
      <c r="AK84" s="8" t="str">
        <f>IF(D84&lt;&gt;"",D84, "0")</f>
        <v>0</v>
      </c>
      <c r="AL84" s="8" t="str">
        <f>IF(D84&lt;&gt;"",D84*K84, "0")</f>
        <v>0</v>
      </c>
    </row>
    <row r="85" spans="1:38">
      <c r="A85" s="8">
        <f>IF(OUT!C204="", "", OUT!C204)</f>
        <v>773</v>
      </c>
      <c r="B85" s="19">
        <f>IF(OUT!A204="", "", OUT!A204)</f>
        <v>88312</v>
      </c>
      <c r="C85" s="8" t="str">
        <f>IF(OUT!D204="", "", OUT!D204)</f>
        <v>CAL</v>
      </c>
      <c r="D85" s="26"/>
      <c r="E85" s="8" t="str">
        <f>IF(OUT!E204="", "", OUT!E204)</f>
        <v>100/BDL</v>
      </c>
      <c r="F85" s="23" t="str">
        <f>IF(OUT!AE204="NEW", "✷", "")</f>
        <v/>
      </c>
      <c r="G85" t="str">
        <f>IF(OUT!B204="", "", OUT!B204)</f>
        <v>GERANIUM   INTERSPECIFIC CALLIOPE MEDIUM BURGUNDY</v>
      </c>
      <c r="H85" s="20">
        <f>IF(AND($K$3=1,$K$4="N"),P85,IF(AND($K$3=2,$K$4="N"),R85,IF(AND($K$3=3,$K$4="N"),T85,IF(AND($K$3=4,$K$4="N"),V85,IF(AND($K$3=5,$K$4="N"),X85,IF(AND($K$3=1,$K$4="Y"),Z85,IF(AND($K$3=2,$K$4="Y"),AB85,IF(AND($K$3=3,$K$4="Y"),AD85,IF(AND($K$3=4,$K$4="Y"),AF85,IF(AND($K$3=5,$K$4="Y"),AH85,"FALSE"))))))))))</f>
        <v>0.75900000000000001</v>
      </c>
      <c r="I85" s="21">
        <f>IF(AND($K$3=1,$K$4="N"),Q85,IF(AND($K$3=2,$K$4="N"),S85,IF(AND($K$3=3,$K$4="N"),U85,IF(AND($K$3=4,$K$4="N"),W85,IF(AND($K$3=5,$K$4="N"),Y85,IF(AND($K$3=1,$K$4="Y"),AA85,IF(AND($K$3=2,$K$4="Y"),AC85,IF(AND($K$3=3,$K$4="Y"),AE85,IF(AND($K$3=4,$K$4="Y"),AG85,IF(AND($K$3=5,$K$4="Y"),AI85,"FALSE"))))))))))</f>
        <v>75.900000000000006</v>
      </c>
      <c r="J85" s="35" t="str">
        <f>IF(OUT!F204="", "", OUT!F204)</f>
        <v>CALLUSED URC</v>
      </c>
      <c r="K85" s="8">
        <f>IF(OUT!P204="", "", OUT!P204)</f>
        <v>100</v>
      </c>
      <c r="L85" s="8" t="str">
        <f>IF(OUT!AE204="", "", OUT!AE204)</f>
        <v/>
      </c>
      <c r="M85" s="8" t="str">
        <f>IF(OUT!AG204="", "", OUT!AG204)</f>
        <v>PAT</v>
      </c>
      <c r="N85" s="8" t="str">
        <f>IF(OUT!AQ204="", "", OUT!AQ204)</f>
        <v/>
      </c>
      <c r="O85" s="8" t="str">
        <f>IF(OUT!BM204="", "", OUT!BM204)</f>
        <v>T6</v>
      </c>
      <c r="P85" s="9">
        <f>IF(OUT!N204="", "", OUT!N204)</f>
        <v>0.75900000000000001</v>
      </c>
      <c r="Q85" s="10">
        <f>IF(OUT!O204="", "", OUT!O204)</f>
        <v>75.900000000000006</v>
      </c>
      <c r="R85" s="9">
        <f>IF(PPG!H204="", "", PPG!H204)</f>
        <v>0.496</v>
      </c>
      <c r="S85" s="10">
        <f>IF(PPG!I204="", "", PPG!I204)</f>
        <v>49.6</v>
      </c>
      <c r="T85" s="9">
        <f>IF(PPG!J204="", "", PPG!J204)</f>
        <v>0.44400000000000001</v>
      </c>
      <c r="U85" s="10">
        <f>IF(PPG!K204="", "", PPG!K204)</f>
        <v>44.4</v>
      </c>
      <c r="V85" s="9">
        <f>IF(PPG!L204="", "", PPG!L204)</f>
        <v>0.41399999999999998</v>
      </c>
      <c r="W85" s="10">
        <f>IF(PPG!M204="", "", PPG!M204)</f>
        <v>41.4</v>
      </c>
      <c r="X85" s="9">
        <f>IF(PPG!N204="", "", PPG!N204)</f>
        <v>0.39400000000000002</v>
      </c>
      <c r="Y85" s="10">
        <f>IF(PPG!O204="", "", PPG!O204)</f>
        <v>39.4</v>
      </c>
      <c r="Z85" s="9">
        <f>IF(PPG!Q204="", "", PPG!Q204)</f>
        <v>0.51700000000000002</v>
      </c>
      <c r="AA85" s="10">
        <f>IF(PPG!R204="", "", PPG!R204)</f>
        <v>51.7</v>
      </c>
      <c r="AB85" s="9">
        <f>IF(PPG!S204="", "", PPG!S204)</f>
        <v>0.496</v>
      </c>
      <c r="AC85" s="10">
        <f>IF(PPG!T204="", "", PPG!T204)</f>
        <v>49.6</v>
      </c>
      <c r="AD85" s="9">
        <f>IF(PPG!U204="", "", PPG!U204)</f>
        <v>0.44400000000000001</v>
      </c>
      <c r="AE85" s="10">
        <f>IF(PPG!V204="", "", PPG!V204)</f>
        <v>44.4</v>
      </c>
      <c r="AF85" s="9">
        <f>IF(PPG!W204="", "", PPG!W204)</f>
        <v>0.41399999999999998</v>
      </c>
      <c r="AG85" s="10">
        <f>IF(PPG!X204="", "", PPG!X204)</f>
        <v>41.4</v>
      </c>
      <c r="AH85" s="9">
        <f>IF(PPG!Y204="", "", PPG!Y204)</f>
        <v>0.39400000000000002</v>
      </c>
      <c r="AI85" s="10">
        <f>IF(PPG!Z204="", "", PPG!Z204)</f>
        <v>39.4</v>
      </c>
      <c r="AJ85" s="31" t="str">
        <f>IF(D85&lt;&gt;"",D85*I85, "0.00")</f>
        <v>0.00</v>
      </c>
      <c r="AK85" s="8" t="str">
        <f>IF(D85&lt;&gt;"",D85, "0")</f>
        <v>0</v>
      </c>
      <c r="AL85" s="8" t="str">
        <f>IF(D85&lt;&gt;"",D85*K85, "0")</f>
        <v>0</v>
      </c>
    </row>
    <row r="86" spans="1:38">
      <c r="A86" s="8">
        <f>IF(OUT!C205="", "", OUT!C205)</f>
        <v>773</v>
      </c>
      <c r="B86" s="19">
        <f>IF(OUT!A205="", "", OUT!A205)</f>
        <v>88312</v>
      </c>
      <c r="C86" s="8" t="str">
        <f>IF(OUT!D205="", "", OUT!D205)</f>
        <v>URCO</v>
      </c>
      <c r="D86" s="26"/>
      <c r="E86" s="8" t="str">
        <f>IF(OUT!E205="", "", OUT!E205)</f>
        <v>100/BDL</v>
      </c>
      <c r="F86" s="23" t="str">
        <f>IF(OUT!AE205="NEW", "✷", "")</f>
        <v/>
      </c>
      <c r="G86" t="str">
        <f>IF(OUT!B205="", "", OUT!B205)</f>
        <v>GERANIUM   INTERSPECIFIC CALLIOPE MEDIUM BURGUNDY</v>
      </c>
      <c r="H86" s="20">
        <f>IF(AND($K$3=1,$K$4="N"),P86,IF(AND($K$3=2,$K$4="N"),R86,IF(AND($K$3=3,$K$4="N"),T86,IF(AND($K$3=4,$K$4="N"),V86,IF(AND($K$3=5,$K$4="N"),X86,IF(AND($K$3=1,$K$4="Y"),Z86,IF(AND($K$3=2,$K$4="Y"),AB86,IF(AND($K$3=3,$K$4="Y"),AD86,IF(AND($K$3=4,$K$4="Y"),AF86,IF(AND($K$3=5,$K$4="Y"),AH86,"FALSE"))))))))))</f>
        <v>0.61599999999999999</v>
      </c>
      <c r="I86" s="21">
        <f>IF(AND($K$3=1,$K$4="N"),Q86,IF(AND($K$3=2,$K$4="N"),S86,IF(AND($K$3=3,$K$4="N"),U86,IF(AND($K$3=4,$K$4="N"),W86,IF(AND($K$3=5,$K$4="N"),Y86,IF(AND($K$3=1,$K$4="Y"),AA86,IF(AND($K$3=2,$K$4="Y"),AC86,IF(AND($K$3=3,$K$4="Y"),AE86,IF(AND($K$3=4,$K$4="Y"),AG86,IF(AND($K$3=5,$K$4="Y"),AI86,"FALSE"))))))))))</f>
        <v>61.6</v>
      </c>
      <c r="J86" s="35" t="str">
        <f>IF(OUT!F205="", "", OUT!F205)</f>
        <v>UNROOTED CUTTINGS</v>
      </c>
      <c r="K86" s="8">
        <f>IF(OUT!P205="", "", OUT!P205)</f>
        <v>100</v>
      </c>
      <c r="L86" s="8" t="str">
        <f>IF(OUT!AE205="", "", OUT!AE205)</f>
        <v/>
      </c>
      <c r="M86" s="8" t="str">
        <f>IF(OUT!AG205="", "", OUT!AG205)</f>
        <v>PAT</v>
      </c>
      <c r="N86" s="8" t="str">
        <f>IF(OUT!AQ205="", "", OUT!AQ205)</f>
        <v/>
      </c>
      <c r="O86" s="8" t="str">
        <f>IF(OUT!BM205="", "", OUT!BM205)</f>
        <v>T6</v>
      </c>
      <c r="P86" s="9">
        <f>IF(OUT!N205="", "", OUT!N205)</f>
        <v>0.61599999999999999</v>
      </c>
      <c r="Q86" s="10">
        <f>IF(OUT!O205="", "", OUT!O205)</f>
        <v>61.6</v>
      </c>
      <c r="R86" s="9">
        <f>IF(PPG!H205="", "", PPG!H205)</f>
        <v>0.626</v>
      </c>
      <c r="S86" s="10">
        <f>IF(PPG!I205="", "", PPG!I205)</f>
        <v>62.6</v>
      </c>
      <c r="T86" s="9">
        <f>IF(PPG!J205="", "", PPG!J205)</f>
        <v>0.55800000000000005</v>
      </c>
      <c r="U86" s="10">
        <f>IF(PPG!K205="", "", PPG!K205)</f>
        <v>55.8</v>
      </c>
      <c r="V86" s="9">
        <f>IF(PPG!L205="", "", PPG!L205)</f>
        <v>0.51900000000000002</v>
      </c>
      <c r="W86" s="10">
        <f>IF(PPG!M205="", "", PPG!M205)</f>
        <v>51.9</v>
      </c>
      <c r="X86" s="9">
        <f>IF(PPG!N205="", "", PPG!N205)</f>
        <v>0.49299999999999999</v>
      </c>
      <c r="Y86" s="10">
        <f>IF(PPG!O205="", "", PPG!O205)</f>
        <v>49.3</v>
      </c>
      <c r="Z86" s="9">
        <f>IF(PPG!Q205="", "", PPG!Q205)</f>
        <v>0.65300000000000002</v>
      </c>
      <c r="AA86" s="10">
        <f>IF(PPG!R205="", "", PPG!R205)</f>
        <v>65.3</v>
      </c>
      <c r="AB86" s="9">
        <f>IF(PPG!S205="", "", PPG!S205)</f>
        <v>0.626</v>
      </c>
      <c r="AC86" s="10">
        <f>IF(PPG!T205="", "", PPG!T205)</f>
        <v>62.6</v>
      </c>
      <c r="AD86" s="9">
        <f>IF(PPG!U205="", "", PPG!U205)</f>
        <v>0.55800000000000005</v>
      </c>
      <c r="AE86" s="10">
        <f>IF(PPG!V205="", "", PPG!V205)</f>
        <v>55.8</v>
      </c>
      <c r="AF86" s="9">
        <f>IF(PPG!W205="", "", PPG!W205)</f>
        <v>0.51900000000000002</v>
      </c>
      <c r="AG86" s="10">
        <f>IF(PPG!X205="", "", PPG!X205)</f>
        <v>51.9</v>
      </c>
      <c r="AH86" s="9">
        <f>IF(PPG!Y205="", "", PPG!Y205)</f>
        <v>0.49299999999999999</v>
      </c>
      <c r="AI86" s="10">
        <f>IF(PPG!Z205="", "", PPG!Z205)</f>
        <v>49.3</v>
      </c>
      <c r="AJ86" s="31" t="str">
        <f>IF(D86&lt;&gt;"",D86*I86, "0.00")</f>
        <v>0.00</v>
      </c>
      <c r="AK86" s="8" t="str">
        <f>IF(D86&lt;&gt;"",D86, "0")</f>
        <v>0</v>
      </c>
      <c r="AL86" s="8" t="str">
        <f>IF(D86&lt;&gt;"",D86*K86, "0")</f>
        <v>0</v>
      </c>
    </row>
    <row r="87" spans="1:38">
      <c r="A87" s="8">
        <f>IF(OUT!C248="", "", OUT!C248)</f>
        <v>773</v>
      </c>
      <c r="B87" s="19">
        <f>IF(OUT!A248="", "", OUT!A248)</f>
        <v>91776</v>
      </c>
      <c r="C87" s="8" t="str">
        <f>IF(OUT!D248="", "", OUT!D248)</f>
        <v>CAL</v>
      </c>
      <c r="D87" s="26"/>
      <c r="E87" s="8" t="str">
        <f>IF(OUT!E248="", "", OUT!E248)</f>
        <v>100/BDL</v>
      </c>
      <c r="F87" s="23" t="str">
        <f>IF(OUT!AE248="NEW", "✷", "")</f>
        <v/>
      </c>
      <c r="G87" t="str">
        <f>IF(OUT!B248="", "", OUT!B248)</f>
        <v>GERANIUM   INTERSPECIFIC CALLIOPE MEDIUM CHERRY DARK LEAF</v>
      </c>
      <c r="H87" s="20">
        <f>IF(AND($K$3=1,$K$4="N"),P87,IF(AND($K$3=2,$K$4="N"),R87,IF(AND($K$3=3,$K$4="N"),T87,IF(AND($K$3=4,$K$4="N"),V87,IF(AND($K$3=5,$K$4="N"),X87,IF(AND($K$3=1,$K$4="Y"),Z87,IF(AND($K$3=2,$K$4="Y"),AB87,IF(AND($K$3=3,$K$4="Y"),AD87,IF(AND($K$3=4,$K$4="Y"),AF87,IF(AND($K$3=5,$K$4="Y"),AH87,"FALSE"))))))))))</f>
        <v>0.75900000000000001</v>
      </c>
      <c r="I87" s="21">
        <f>IF(AND($K$3=1,$K$4="N"),Q87,IF(AND($K$3=2,$K$4="N"),S87,IF(AND($K$3=3,$K$4="N"),U87,IF(AND($K$3=4,$K$4="N"),W87,IF(AND($K$3=5,$K$4="N"),Y87,IF(AND($K$3=1,$K$4="Y"),AA87,IF(AND($K$3=2,$K$4="Y"),AC87,IF(AND($K$3=3,$K$4="Y"),AE87,IF(AND($K$3=4,$K$4="Y"),AG87,IF(AND($K$3=5,$K$4="Y"),AI87,"FALSE"))))))))))</f>
        <v>75.900000000000006</v>
      </c>
      <c r="J87" s="35" t="str">
        <f>IF(OUT!F248="", "", OUT!F248)</f>
        <v>CALLUSED URC</v>
      </c>
      <c r="K87" s="8">
        <f>IF(OUT!P248="", "", OUT!P248)</f>
        <v>100</v>
      </c>
      <c r="L87" s="8" t="str">
        <f>IF(OUT!AE248="", "", OUT!AE248)</f>
        <v/>
      </c>
      <c r="M87" s="8" t="str">
        <f>IF(OUT!AG248="", "", OUT!AG248)</f>
        <v>PAT</v>
      </c>
      <c r="N87" s="8" t="str">
        <f>IF(OUT!AQ248="", "", OUT!AQ248)</f>
        <v/>
      </c>
      <c r="O87" s="8" t="str">
        <f>IF(OUT!BM248="", "", OUT!BM248)</f>
        <v>T6</v>
      </c>
      <c r="P87" s="9">
        <f>IF(OUT!N248="", "", OUT!N248)</f>
        <v>0.75900000000000001</v>
      </c>
      <c r="Q87" s="10">
        <f>IF(OUT!O248="", "", OUT!O248)</f>
        <v>75.900000000000006</v>
      </c>
      <c r="R87" s="9">
        <f>IF(PPG!H248="", "", PPG!H248)</f>
        <v>0.46899999999999997</v>
      </c>
      <c r="S87" s="10">
        <f>IF(PPG!I248="", "", PPG!I248)</f>
        <v>46.9</v>
      </c>
      <c r="T87" s="9">
        <f>IF(PPG!J248="", "", PPG!J248)</f>
        <v>0.42099999999999999</v>
      </c>
      <c r="U87" s="10">
        <f>IF(PPG!K248="", "", PPG!K248)</f>
        <v>42.1</v>
      </c>
      <c r="V87" s="9">
        <f>IF(PPG!L248="", "", PPG!L248)</f>
        <v>0.39200000000000002</v>
      </c>
      <c r="W87" s="10">
        <f>IF(PPG!M248="", "", PPG!M248)</f>
        <v>39.200000000000003</v>
      </c>
      <c r="X87" s="9">
        <f>IF(PPG!N248="", "", PPG!N248)</f>
        <v>0.374</v>
      </c>
      <c r="Y87" s="10">
        <f>IF(PPG!O248="", "", PPG!O248)</f>
        <v>37.4</v>
      </c>
      <c r="Z87" s="9">
        <f>IF(PPG!Q248="", "", PPG!Q248)</f>
        <v>0.48899999999999999</v>
      </c>
      <c r="AA87" s="10">
        <f>IF(PPG!R248="", "", PPG!R248)</f>
        <v>48.9</v>
      </c>
      <c r="AB87" s="9">
        <f>IF(PPG!S248="", "", PPG!S248)</f>
        <v>0.46899999999999997</v>
      </c>
      <c r="AC87" s="10">
        <f>IF(PPG!T248="", "", PPG!T248)</f>
        <v>46.9</v>
      </c>
      <c r="AD87" s="9">
        <f>IF(PPG!U248="", "", PPG!U248)</f>
        <v>0.42099999999999999</v>
      </c>
      <c r="AE87" s="10">
        <f>IF(PPG!V248="", "", PPG!V248)</f>
        <v>42.1</v>
      </c>
      <c r="AF87" s="9">
        <f>IF(PPG!W248="", "", PPG!W248)</f>
        <v>0.39200000000000002</v>
      </c>
      <c r="AG87" s="10">
        <f>IF(PPG!X248="", "", PPG!X248)</f>
        <v>39.200000000000003</v>
      </c>
      <c r="AH87" s="9">
        <f>IF(PPG!Y248="", "", PPG!Y248)</f>
        <v>0.374</v>
      </c>
      <c r="AI87" s="10">
        <f>IF(PPG!Z248="", "", PPG!Z248)</f>
        <v>37.4</v>
      </c>
      <c r="AJ87" s="31" t="str">
        <f>IF(D87&lt;&gt;"",D87*I87, "0.00")</f>
        <v>0.00</v>
      </c>
      <c r="AK87" s="8" t="str">
        <f>IF(D87&lt;&gt;"",D87, "0")</f>
        <v>0</v>
      </c>
      <c r="AL87" s="8" t="str">
        <f>IF(D87&lt;&gt;"",D87*K87, "0")</f>
        <v>0</v>
      </c>
    </row>
    <row r="88" spans="1:38">
      <c r="A88" s="8">
        <f>IF(OUT!C249="", "", OUT!C249)</f>
        <v>773</v>
      </c>
      <c r="B88" s="19">
        <f>IF(OUT!A249="", "", OUT!A249)</f>
        <v>91776</v>
      </c>
      <c r="C88" s="8" t="str">
        <f>IF(OUT!D249="", "", OUT!D249)</f>
        <v>URCO</v>
      </c>
      <c r="D88" s="26"/>
      <c r="E88" s="8" t="str">
        <f>IF(OUT!E249="", "", OUT!E249)</f>
        <v>100/BDL</v>
      </c>
      <c r="F88" s="23" t="str">
        <f>IF(OUT!AE249="NEW", "✷", "")</f>
        <v/>
      </c>
      <c r="G88" t="str">
        <f>IF(OUT!B249="", "", OUT!B249)</f>
        <v>GERANIUM   INTERSPECIFIC CALLIOPE MEDIUM CHERRY DARK LEAF</v>
      </c>
      <c r="H88" s="20">
        <f>IF(AND($K$3=1,$K$4="N"),P88,IF(AND($K$3=2,$K$4="N"),R88,IF(AND($K$3=3,$K$4="N"),T88,IF(AND($K$3=4,$K$4="N"),V88,IF(AND($K$3=5,$K$4="N"),X88,IF(AND($K$3=1,$K$4="Y"),Z88,IF(AND($K$3=2,$K$4="Y"),AB88,IF(AND($K$3=3,$K$4="Y"),AD88,IF(AND($K$3=4,$K$4="Y"),AF88,IF(AND($K$3=5,$K$4="Y"),AH88,"FALSE"))))))))))</f>
        <v>0.61599999999999999</v>
      </c>
      <c r="I88" s="21">
        <f>IF(AND($K$3=1,$K$4="N"),Q88,IF(AND($K$3=2,$K$4="N"),S88,IF(AND($K$3=3,$K$4="N"),U88,IF(AND($K$3=4,$K$4="N"),W88,IF(AND($K$3=5,$K$4="N"),Y88,IF(AND($K$3=1,$K$4="Y"),AA88,IF(AND($K$3=2,$K$4="Y"),AC88,IF(AND($K$3=3,$K$4="Y"),AE88,IF(AND($K$3=4,$K$4="Y"),AG88,IF(AND($K$3=5,$K$4="Y"),AI88,"FALSE"))))))))))</f>
        <v>61.6</v>
      </c>
      <c r="J88" s="35" t="str">
        <f>IF(OUT!F249="", "", OUT!F249)</f>
        <v>UNROOTED CUTTINGS</v>
      </c>
      <c r="K88" s="8">
        <f>IF(OUT!P249="", "", OUT!P249)</f>
        <v>100</v>
      </c>
      <c r="L88" s="8" t="str">
        <f>IF(OUT!AE249="", "", OUT!AE249)</f>
        <v/>
      </c>
      <c r="M88" s="8" t="str">
        <f>IF(OUT!AG249="", "", OUT!AG249)</f>
        <v>PAT</v>
      </c>
      <c r="N88" s="8" t="str">
        <f>IF(OUT!AQ249="", "", OUT!AQ249)</f>
        <v/>
      </c>
      <c r="O88" s="8" t="str">
        <f>IF(OUT!BM249="", "", OUT!BM249)</f>
        <v>T6</v>
      </c>
      <c r="P88" s="9">
        <f>IF(OUT!N249="", "", OUT!N249)</f>
        <v>0.61599999999999999</v>
      </c>
      <c r="Q88" s="10">
        <f>IF(OUT!O249="", "", OUT!O249)</f>
        <v>61.6</v>
      </c>
      <c r="R88" s="9">
        <f>IF(PPG!H249="", "", PPG!H249)</f>
        <v>0.59499999999999997</v>
      </c>
      <c r="S88" s="10">
        <f>IF(PPG!I249="", "", PPG!I249)</f>
        <v>59.5</v>
      </c>
      <c r="T88" s="9">
        <f>IF(PPG!J249="", "", PPG!J249)</f>
        <v>0.53100000000000003</v>
      </c>
      <c r="U88" s="10">
        <f>IF(PPG!K249="", "", PPG!K249)</f>
        <v>53.1</v>
      </c>
      <c r="V88" s="9">
        <f>IF(PPG!L249="", "", PPG!L249)</f>
        <v>0.49399999999999999</v>
      </c>
      <c r="W88" s="10">
        <f>IF(PPG!M249="", "", PPG!M249)</f>
        <v>49.4</v>
      </c>
      <c r="X88" s="9">
        <f>IF(PPG!N249="", "", PPG!N249)</f>
        <v>0.47</v>
      </c>
      <c r="Y88" s="10">
        <f>IF(PPG!O249="", "", PPG!O249)</f>
        <v>47</v>
      </c>
      <c r="Z88" s="9">
        <f>IF(PPG!Q249="", "", PPG!Q249)</f>
        <v>0.62</v>
      </c>
      <c r="AA88" s="10">
        <f>IF(PPG!R249="", "", PPG!R249)</f>
        <v>62</v>
      </c>
      <c r="AB88" s="9">
        <f>IF(PPG!S249="", "", PPG!S249)</f>
        <v>0.59499999999999997</v>
      </c>
      <c r="AC88" s="10">
        <f>IF(PPG!T249="", "", PPG!T249)</f>
        <v>59.5</v>
      </c>
      <c r="AD88" s="9">
        <f>IF(PPG!U249="", "", PPG!U249)</f>
        <v>0.53100000000000003</v>
      </c>
      <c r="AE88" s="10">
        <f>IF(PPG!V249="", "", PPG!V249)</f>
        <v>53.1</v>
      </c>
      <c r="AF88" s="9">
        <f>IF(PPG!W249="", "", PPG!W249)</f>
        <v>0.49399999999999999</v>
      </c>
      <c r="AG88" s="10">
        <f>IF(PPG!X249="", "", PPG!X249)</f>
        <v>49.4</v>
      </c>
      <c r="AH88" s="9">
        <f>IF(PPG!Y249="", "", PPG!Y249)</f>
        <v>0.47</v>
      </c>
      <c r="AI88" s="10">
        <f>IF(PPG!Z249="", "", PPG!Z249)</f>
        <v>47</v>
      </c>
      <c r="AJ88" s="31" t="str">
        <f>IF(D88&lt;&gt;"",D88*I88, "0.00")</f>
        <v>0.00</v>
      </c>
      <c r="AK88" s="8" t="str">
        <f>IF(D88&lt;&gt;"",D88, "0")</f>
        <v>0</v>
      </c>
      <c r="AL88" s="8" t="str">
        <f>IF(D88&lt;&gt;"",D88*K88, "0")</f>
        <v>0</v>
      </c>
    </row>
    <row r="89" spans="1:38">
      <c r="A89" s="8">
        <f>IF(OUT!C148="", "", OUT!C148)</f>
        <v>773</v>
      </c>
      <c r="B89" s="19">
        <f>IF(OUT!A148="", "", OUT!A148)</f>
        <v>66273</v>
      </c>
      <c r="C89" s="8" t="str">
        <f>IF(OUT!D148="", "", OUT!D148)</f>
        <v>CAL</v>
      </c>
      <c r="D89" s="26"/>
      <c r="E89" s="8" t="str">
        <f>IF(OUT!E148="", "", OUT!E148)</f>
        <v>100/BDL</v>
      </c>
      <c r="F89" s="23" t="str">
        <f>IF(OUT!AE148="NEW", "✷", "")</f>
        <v/>
      </c>
      <c r="G89" t="str">
        <f>IF(OUT!B148="", "", OUT!B148)</f>
        <v>GERANIUM   INTERSPECIFIC CALLIOPE MEDIUM CRIMSON FLAME</v>
      </c>
      <c r="H89" s="20">
        <f>IF(AND($K$3=1,$K$4="N"),P89,IF(AND($K$3=2,$K$4="N"),R89,IF(AND($K$3=3,$K$4="N"),T89,IF(AND($K$3=4,$K$4="N"),V89,IF(AND($K$3=5,$K$4="N"),X89,IF(AND($K$3=1,$K$4="Y"),Z89,IF(AND($K$3=2,$K$4="Y"),AB89,IF(AND($K$3=3,$K$4="Y"),AD89,IF(AND($K$3=4,$K$4="Y"),AF89,IF(AND($K$3=5,$K$4="Y"),AH89,"FALSE"))))))))))</f>
        <v>0.75900000000000001</v>
      </c>
      <c r="I89" s="21">
        <f>IF(AND($K$3=1,$K$4="N"),Q89,IF(AND($K$3=2,$K$4="N"),S89,IF(AND($K$3=3,$K$4="N"),U89,IF(AND($K$3=4,$K$4="N"),W89,IF(AND($K$3=5,$K$4="N"),Y89,IF(AND($K$3=1,$K$4="Y"),AA89,IF(AND($K$3=2,$K$4="Y"),AC89,IF(AND($K$3=3,$K$4="Y"),AE89,IF(AND($K$3=4,$K$4="Y"),AG89,IF(AND($K$3=5,$K$4="Y"),AI89,"FALSE"))))))))))</f>
        <v>75.900000000000006</v>
      </c>
      <c r="J89" s="35" t="str">
        <f>IF(OUT!F148="", "", OUT!F148)</f>
        <v>CALLUSED URC</v>
      </c>
      <c r="K89" s="8">
        <f>IF(OUT!P148="", "", OUT!P148)</f>
        <v>100</v>
      </c>
      <c r="L89" s="8" t="str">
        <f>IF(OUT!AE148="", "", OUT!AE148)</f>
        <v/>
      </c>
      <c r="M89" s="8" t="str">
        <f>IF(OUT!AG148="", "", OUT!AG148)</f>
        <v>PAT</v>
      </c>
      <c r="N89" s="8" t="str">
        <f>IF(OUT!AQ148="", "", OUT!AQ148)</f>
        <v/>
      </c>
      <c r="O89" s="8" t="str">
        <f>IF(OUT!BM148="", "", OUT!BM148)</f>
        <v>T6</v>
      </c>
      <c r="P89" s="9">
        <f>IF(OUT!N148="", "", OUT!N148)</f>
        <v>0.75900000000000001</v>
      </c>
      <c r="Q89" s="10">
        <f>IF(OUT!O148="", "", OUT!O148)</f>
        <v>75.900000000000006</v>
      </c>
      <c r="R89" s="9">
        <f>IF(PPG!H148="", "", PPG!H148)</f>
        <v>0.46899999999999997</v>
      </c>
      <c r="S89" s="10">
        <f>IF(PPG!I148="", "", PPG!I148)</f>
        <v>46.9</v>
      </c>
      <c r="T89" s="9">
        <f>IF(PPG!J148="", "", PPG!J148)</f>
        <v>0.42099999999999999</v>
      </c>
      <c r="U89" s="10">
        <f>IF(PPG!K148="", "", PPG!K148)</f>
        <v>42.1</v>
      </c>
      <c r="V89" s="9">
        <f>IF(PPG!L148="", "", PPG!L148)</f>
        <v>0.39200000000000002</v>
      </c>
      <c r="W89" s="10">
        <f>IF(PPG!M148="", "", PPG!M148)</f>
        <v>39.200000000000003</v>
      </c>
      <c r="X89" s="9">
        <f>IF(PPG!N148="", "", PPG!N148)</f>
        <v>0.374</v>
      </c>
      <c r="Y89" s="10">
        <f>IF(PPG!O148="", "", PPG!O148)</f>
        <v>37.4</v>
      </c>
      <c r="Z89" s="9">
        <f>IF(PPG!Q148="", "", PPG!Q148)</f>
        <v>0.48899999999999999</v>
      </c>
      <c r="AA89" s="10">
        <f>IF(PPG!R148="", "", PPG!R148)</f>
        <v>48.9</v>
      </c>
      <c r="AB89" s="9">
        <f>IF(PPG!S148="", "", PPG!S148)</f>
        <v>0.46899999999999997</v>
      </c>
      <c r="AC89" s="10">
        <f>IF(PPG!T148="", "", PPG!T148)</f>
        <v>46.9</v>
      </c>
      <c r="AD89" s="9">
        <f>IF(PPG!U148="", "", PPG!U148)</f>
        <v>0.42099999999999999</v>
      </c>
      <c r="AE89" s="10">
        <f>IF(PPG!V148="", "", PPG!V148)</f>
        <v>42.1</v>
      </c>
      <c r="AF89" s="9">
        <f>IF(PPG!W148="", "", PPG!W148)</f>
        <v>0.39200000000000002</v>
      </c>
      <c r="AG89" s="10">
        <f>IF(PPG!X148="", "", PPG!X148)</f>
        <v>39.200000000000003</v>
      </c>
      <c r="AH89" s="9">
        <f>IF(PPG!Y148="", "", PPG!Y148)</f>
        <v>0.374</v>
      </c>
      <c r="AI89" s="10">
        <f>IF(PPG!Z148="", "", PPG!Z148)</f>
        <v>37.4</v>
      </c>
      <c r="AJ89" s="31" t="str">
        <f>IF(D89&lt;&gt;"",D89*I89, "0.00")</f>
        <v>0.00</v>
      </c>
      <c r="AK89" s="8" t="str">
        <f>IF(D89&lt;&gt;"",D89, "0")</f>
        <v>0</v>
      </c>
      <c r="AL89" s="8" t="str">
        <f>IF(D89&lt;&gt;"",D89*K89, "0")</f>
        <v>0</v>
      </c>
    </row>
    <row r="90" spans="1:38">
      <c r="A90" s="8">
        <f>IF(OUT!C149="", "", OUT!C149)</f>
        <v>773</v>
      </c>
      <c r="B90" s="19">
        <f>IF(OUT!A149="", "", OUT!A149)</f>
        <v>66273</v>
      </c>
      <c r="C90" s="8" t="str">
        <f>IF(OUT!D149="", "", OUT!D149)</f>
        <v>URCO</v>
      </c>
      <c r="D90" s="26"/>
      <c r="E90" s="8" t="str">
        <f>IF(OUT!E149="", "", OUT!E149)</f>
        <v>100/BDL</v>
      </c>
      <c r="F90" s="23" t="str">
        <f>IF(OUT!AE149="NEW", "✷", "")</f>
        <v/>
      </c>
      <c r="G90" t="str">
        <f>IF(OUT!B149="", "", OUT!B149)</f>
        <v>GERANIUM   INTERSPECIFIC CALLIOPE MEDIUM CRIMSON FLAME</v>
      </c>
      <c r="H90" s="20">
        <f>IF(AND($K$3=1,$K$4="N"),P90,IF(AND($K$3=2,$K$4="N"),R90,IF(AND($K$3=3,$K$4="N"),T90,IF(AND($K$3=4,$K$4="N"),V90,IF(AND($K$3=5,$K$4="N"),X90,IF(AND($K$3=1,$K$4="Y"),Z90,IF(AND($K$3=2,$K$4="Y"),AB90,IF(AND($K$3=3,$K$4="Y"),AD90,IF(AND($K$3=4,$K$4="Y"),AF90,IF(AND($K$3=5,$K$4="Y"),AH90,"FALSE"))))))))))</f>
        <v>0.61599999999999999</v>
      </c>
      <c r="I90" s="21">
        <f>IF(AND($K$3=1,$K$4="N"),Q90,IF(AND($K$3=2,$K$4="N"),S90,IF(AND($K$3=3,$K$4="N"),U90,IF(AND($K$3=4,$K$4="N"),W90,IF(AND($K$3=5,$K$4="N"),Y90,IF(AND($K$3=1,$K$4="Y"),AA90,IF(AND($K$3=2,$K$4="Y"),AC90,IF(AND($K$3=3,$K$4="Y"),AE90,IF(AND($K$3=4,$K$4="Y"),AG90,IF(AND($K$3=5,$K$4="Y"),AI90,"FALSE"))))))))))</f>
        <v>61.6</v>
      </c>
      <c r="J90" s="35" t="str">
        <f>IF(OUT!F149="", "", OUT!F149)</f>
        <v>UNROOTED CUTTINGS</v>
      </c>
      <c r="K90" s="8">
        <f>IF(OUT!P149="", "", OUT!P149)</f>
        <v>100</v>
      </c>
      <c r="L90" s="8" t="str">
        <f>IF(OUT!AE149="", "", OUT!AE149)</f>
        <v/>
      </c>
      <c r="M90" s="8" t="str">
        <f>IF(OUT!AG149="", "", OUT!AG149)</f>
        <v>PAT</v>
      </c>
      <c r="N90" s="8" t="str">
        <f>IF(OUT!AQ149="", "", OUT!AQ149)</f>
        <v/>
      </c>
      <c r="O90" s="8" t="str">
        <f>IF(OUT!BM149="", "", OUT!BM149)</f>
        <v>T6</v>
      </c>
      <c r="P90" s="9">
        <f>IF(OUT!N149="", "", OUT!N149)</f>
        <v>0.61599999999999999</v>
      </c>
      <c r="Q90" s="10">
        <f>IF(OUT!O149="", "", OUT!O149)</f>
        <v>61.6</v>
      </c>
      <c r="R90" s="9">
        <f>IF(PPG!H149="", "", PPG!H149)</f>
        <v>0.59499999999999997</v>
      </c>
      <c r="S90" s="10">
        <f>IF(PPG!I149="", "", PPG!I149)</f>
        <v>59.5</v>
      </c>
      <c r="T90" s="9">
        <f>IF(PPG!J149="", "", PPG!J149)</f>
        <v>0.53100000000000003</v>
      </c>
      <c r="U90" s="10">
        <f>IF(PPG!K149="", "", PPG!K149)</f>
        <v>53.1</v>
      </c>
      <c r="V90" s="9">
        <f>IF(PPG!L149="", "", PPG!L149)</f>
        <v>0.49399999999999999</v>
      </c>
      <c r="W90" s="10">
        <f>IF(PPG!M149="", "", PPG!M149)</f>
        <v>49.4</v>
      </c>
      <c r="X90" s="9">
        <f>IF(PPG!N149="", "", PPG!N149)</f>
        <v>0.47</v>
      </c>
      <c r="Y90" s="10">
        <f>IF(PPG!O149="", "", PPG!O149)</f>
        <v>47</v>
      </c>
      <c r="Z90" s="9">
        <f>IF(PPG!Q149="", "", PPG!Q149)</f>
        <v>0.62</v>
      </c>
      <c r="AA90" s="10">
        <f>IF(PPG!R149="", "", PPG!R149)</f>
        <v>62</v>
      </c>
      <c r="AB90" s="9">
        <f>IF(PPG!S149="", "", PPG!S149)</f>
        <v>0.59499999999999997</v>
      </c>
      <c r="AC90" s="10">
        <f>IF(PPG!T149="", "", PPG!T149)</f>
        <v>59.5</v>
      </c>
      <c r="AD90" s="9">
        <f>IF(PPG!U149="", "", PPG!U149)</f>
        <v>0.53100000000000003</v>
      </c>
      <c r="AE90" s="10">
        <f>IF(PPG!V149="", "", PPG!V149)</f>
        <v>53.1</v>
      </c>
      <c r="AF90" s="9">
        <f>IF(PPG!W149="", "", PPG!W149)</f>
        <v>0.49399999999999999</v>
      </c>
      <c r="AG90" s="10">
        <f>IF(PPG!X149="", "", PPG!X149)</f>
        <v>49.4</v>
      </c>
      <c r="AH90" s="9">
        <f>IF(PPG!Y149="", "", PPG!Y149)</f>
        <v>0.47</v>
      </c>
      <c r="AI90" s="10">
        <f>IF(PPG!Z149="", "", PPG!Z149)</f>
        <v>47</v>
      </c>
      <c r="AJ90" s="31" t="str">
        <f>IF(D90&lt;&gt;"",D90*I90, "0.00")</f>
        <v>0.00</v>
      </c>
      <c r="AK90" s="8" t="str">
        <f>IF(D90&lt;&gt;"",D90, "0")</f>
        <v>0</v>
      </c>
      <c r="AL90" s="8" t="str">
        <f>IF(D90&lt;&gt;"",D90*K90, "0")</f>
        <v>0</v>
      </c>
    </row>
    <row r="91" spans="1:38">
      <c r="A91" s="8">
        <f>IF(OUT!C17="", "", OUT!C17)</f>
        <v>773</v>
      </c>
      <c r="B91" s="19">
        <f>IF(OUT!A17="", "", OUT!A17)</f>
        <v>41142</v>
      </c>
      <c r="C91" s="8" t="str">
        <f>IF(OUT!D17="", "", OUT!D17)</f>
        <v>CAL</v>
      </c>
      <c r="D91" s="26"/>
      <c r="E91" s="8" t="str">
        <f>IF(OUT!E17="", "", OUT!E17)</f>
        <v>100/BDL</v>
      </c>
      <c r="F91" s="23" t="str">
        <f>IF(OUT!AE17="NEW", "✷", "")</f>
        <v/>
      </c>
      <c r="G91" t="str">
        <f>IF(OUT!B17="", "", OUT!B17)</f>
        <v>GERANIUM   INTERSPECIFIC CALLIOPE MEDIUM DARK PINK DARK LEAF</v>
      </c>
      <c r="H91" s="20">
        <f>IF(AND($K$3=1,$K$4="N"),P91,IF(AND($K$3=2,$K$4="N"),R91,IF(AND($K$3=3,$K$4="N"),T91,IF(AND($K$3=4,$K$4="N"),V91,IF(AND($K$3=5,$K$4="N"),X91,IF(AND($K$3=1,$K$4="Y"),Z91,IF(AND($K$3=2,$K$4="Y"),AB91,IF(AND($K$3=3,$K$4="Y"),AD91,IF(AND($K$3=4,$K$4="Y"),AF91,IF(AND($K$3=5,$K$4="Y"),AH91,"FALSE"))))))))))</f>
        <v>0.75900000000000001</v>
      </c>
      <c r="I91" s="21">
        <f>IF(AND($K$3=1,$K$4="N"),Q91,IF(AND($K$3=2,$K$4="N"),S91,IF(AND($K$3=3,$K$4="N"),U91,IF(AND($K$3=4,$K$4="N"),W91,IF(AND($K$3=5,$K$4="N"),Y91,IF(AND($K$3=1,$K$4="Y"),AA91,IF(AND($K$3=2,$K$4="Y"),AC91,IF(AND($K$3=3,$K$4="Y"),AE91,IF(AND($K$3=4,$K$4="Y"),AG91,IF(AND($K$3=5,$K$4="Y"),AI91,"FALSE"))))))))))</f>
        <v>75.900000000000006</v>
      </c>
      <c r="J91" s="35" t="str">
        <f>IF(OUT!F17="", "", OUT!F17)</f>
        <v>CALLUSED URC</v>
      </c>
      <c r="K91" s="8">
        <f>IF(OUT!P17="", "", OUT!P17)</f>
        <v>100</v>
      </c>
      <c r="L91" s="8" t="str">
        <f>IF(OUT!AE17="", "", OUT!AE17)</f>
        <v/>
      </c>
      <c r="M91" s="8" t="str">
        <f>IF(OUT!AG17="", "", OUT!AG17)</f>
        <v>PAT</v>
      </c>
      <c r="N91" s="8" t="str">
        <f>IF(OUT!AQ17="", "", OUT!AQ17)</f>
        <v/>
      </c>
      <c r="O91" s="8" t="str">
        <f>IF(OUT!BM17="", "", OUT!BM17)</f>
        <v>T6</v>
      </c>
      <c r="P91" s="9">
        <f>IF(OUT!N17="", "", OUT!N17)</f>
        <v>0.75900000000000001</v>
      </c>
      <c r="Q91" s="10">
        <f>IF(OUT!O17="", "", OUT!O17)</f>
        <v>75.900000000000006</v>
      </c>
      <c r="R91" s="9">
        <f>IF(PPG!H17="", "", PPG!H17)</f>
        <v>0.626</v>
      </c>
      <c r="S91" s="10">
        <f>IF(PPG!I17="", "", PPG!I17)</f>
        <v>62.6</v>
      </c>
      <c r="T91" s="9">
        <f>IF(PPG!J17="", "", PPG!J17)</f>
        <v>0.55800000000000005</v>
      </c>
      <c r="U91" s="10">
        <f>IF(PPG!K17="", "", PPG!K17)</f>
        <v>55.8</v>
      </c>
      <c r="V91" s="9">
        <f>IF(PPG!L17="", "", PPG!L17)</f>
        <v>0.51900000000000002</v>
      </c>
      <c r="W91" s="10">
        <f>IF(PPG!M17="", "", PPG!M17)</f>
        <v>51.9</v>
      </c>
      <c r="X91" s="9">
        <f>IF(PPG!N17="", "", PPG!N17)</f>
        <v>0.49299999999999999</v>
      </c>
      <c r="Y91" s="10">
        <f>IF(PPG!O17="", "", PPG!O17)</f>
        <v>49.3</v>
      </c>
      <c r="Z91" s="9">
        <f>IF(PPG!Q17="", "", PPG!Q17)</f>
        <v>0.65300000000000002</v>
      </c>
      <c r="AA91" s="10">
        <f>IF(PPG!R17="", "", PPG!R17)</f>
        <v>65.3</v>
      </c>
      <c r="AB91" s="9">
        <f>IF(PPG!S17="", "", PPG!S17)</f>
        <v>0.626</v>
      </c>
      <c r="AC91" s="10">
        <f>IF(PPG!T17="", "", PPG!T17)</f>
        <v>62.6</v>
      </c>
      <c r="AD91" s="9">
        <f>IF(PPG!U17="", "", PPG!U17)</f>
        <v>0.55800000000000005</v>
      </c>
      <c r="AE91" s="10">
        <f>IF(PPG!V17="", "", PPG!V17)</f>
        <v>55.8</v>
      </c>
      <c r="AF91" s="9">
        <f>IF(PPG!W17="", "", PPG!W17)</f>
        <v>0.51900000000000002</v>
      </c>
      <c r="AG91" s="10">
        <f>IF(PPG!X17="", "", PPG!X17)</f>
        <v>51.9</v>
      </c>
      <c r="AH91" s="9">
        <f>IF(PPG!Y17="", "", PPG!Y17)</f>
        <v>0.49299999999999999</v>
      </c>
      <c r="AI91" s="10">
        <f>IF(PPG!Z17="", "", PPG!Z17)</f>
        <v>49.3</v>
      </c>
      <c r="AJ91" s="31" t="str">
        <f>IF(D91&lt;&gt;"",D91*I91, "0.00")</f>
        <v>0.00</v>
      </c>
      <c r="AK91" s="8" t="str">
        <f>IF(D91&lt;&gt;"",D91, "0")</f>
        <v>0</v>
      </c>
      <c r="AL91" s="8" t="str">
        <f>IF(D91&lt;&gt;"",D91*K91, "0")</f>
        <v>0</v>
      </c>
    </row>
    <row r="92" spans="1:38">
      <c r="A92" s="8">
        <f>IF(OUT!C18="", "", OUT!C18)</f>
        <v>773</v>
      </c>
      <c r="B92" s="19">
        <f>IF(OUT!A18="", "", OUT!A18)</f>
        <v>41142</v>
      </c>
      <c r="C92" s="8" t="str">
        <f>IF(OUT!D18="", "", OUT!D18)</f>
        <v>URCO</v>
      </c>
      <c r="D92" s="26"/>
      <c r="E92" s="8" t="str">
        <f>IF(OUT!E18="", "", OUT!E18)</f>
        <v>100/BDL</v>
      </c>
      <c r="F92" s="23" t="str">
        <f>IF(OUT!AE18="NEW", "✷", "")</f>
        <v/>
      </c>
      <c r="G92" t="str">
        <f>IF(OUT!B18="", "", OUT!B18)</f>
        <v>GERANIUM   INTERSPECIFIC CALLIOPE MEDIUM DARK PINK DARK LEAF</v>
      </c>
      <c r="H92" s="20">
        <f>IF(AND($K$3=1,$K$4="N"),P92,IF(AND($K$3=2,$K$4="N"),R92,IF(AND($K$3=3,$K$4="N"),T92,IF(AND($K$3=4,$K$4="N"),V92,IF(AND($K$3=5,$K$4="N"),X92,IF(AND($K$3=1,$K$4="Y"),Z92,IF(AND($K$3=2,$K$4="Y"),AB92,IF(AND($K$3=3,$K$4="Y"),AD92,IF(AND($K$3=4,$K$4="Y"),AF92,IF(AND($K$3=5,$K$4="Y"),AH92,"FALSE"))))))))))</f>
        <v>0.61599999999999999</v>
      </c>
      <c r="I92" s="21">
        <f>IF(AND($K$3=1,$K$4="N"),Q92,IF(AND($K$3=2,$K$4="N"),S92,IF(AND($K$3=3,$K$4="N"),U92,IF(AND($K$3=4,$K$4="N"),W92,IF(AND($K$3=5,$K$4="N"),Y92,IF(AND($K$3=1,$K$4="Y"),AA92,IF(AND($K$3=2,$K$4="Y"),AC92,IF(AND($K$3=3,$K$4="Y"),AE92,IF(AND($K$3=4,$K$4="Y"),AG92,IF(AND($K$3=5,$K$4="Y"),AI92,"FALSE"))))))))))</f>
        <v>61.6</v>
      </c>
      <c r="J92" s="35" t="str">
        <f>IF(OUT!F18="", "", OUT!F18)</f>
        <v>UNROOTED CUTTINGS</v>
      </c>
      <c r="K92" s="8">
        <f>IF(OUT!P18="", "", OUT!P18)</f>
        <v>100</v>
      </c>
      <c r="L92" s="8" t="str">
        <f>IF(OUT!AE18="", "", OUT!AE18)</f>
        <v/>
      </c>
      <c r="M92" s="8" t="str">
        <f>IF(OUT!AG18="", "", OUT!AG18)</f>
        <v>PAT</v>
      </c>
      <c r="N92" s="8" t="str">
        <f>IF(OUT!AQ18="", "", OUT!AQ18)</f>
        <v/>
      </c>
      <c r="O92" s="8" t="str">
        <f>IF(OUT!BM18="", "", OUT!BM18)</f>
        <v>T6</v>
      </c>
      <c r="P92" s="9">
        <f>IF(OUT!N18="", "", OUT!N18)</f>
        <v>0.61599999999999999</v>
      </c>
      <c r="Q92" s="10">
        <f>IF(OUT!O18="", "", OUT!O18)</f>
        <v>61.6</v>
      </c>
      <c r="R92" s="9">
        <f>IF(PPG!H18="", "", PPG!H18)</f>
        <v>0.496</v>
      </c>
      <c r="S92" s="10">
        <f>IF(PPG!I18="", "", PPG!I18)</f>
        <v>49.6</v>
      </c>
      <c r="T92" s="9">
        <f>IF(PPG!J18="", "", PPG!J18)</f>
        <v>0.44400000000000001</v>
      </c>
      <c r="U92" s="10">
        <f>IF(PPG!K18="", "", PPG!K18)</f>
        <v>44.4</v>
      </c>
      <c r="V92" s="9">
        <f>IF(PPG!L18="", "", PPG!L18)</f>
        <v>0.41399999999999998</v>
      </c>
      <c r="W92" s="10">
        <f>IF(PPG!M18="", "", PPG!M18)</f>
        <v>41.4</v>
      </c>
      <c r="X92" s="9">
        <f>IF(PPG!N18="", "", PPG!N18)</f>
        <v>0.39400000000000002</v>
      </c>
      <c r="Y92" s="10">
        <f>IF(PPG!O18="", "", PPG!O18)</f>
        <v>39.4</v>
      </c>
      <c r="Z92" s="9">
        <f>IF(PPG!Q18="", "", PPG!Q18)</f>
        <v>0.51700000000000002</v>
      </c>
      <c r="AA92" s="10">
        <f>IF(PPG!R18="", "", PPG!R18)</f>
        <v>51.7</v>
      </c>
      <c r="AB92" s="9">
        <f>IF(PPG!S18="", "", PPG!S18)</f>
        <v>0.496</v>
      </c>
      <c r="AC92" s="10">
        <f>IF(PPG!T18="", "", PPG!T18)</f>
        <v>49.6</v>
      </c>
      <c r="AD92" s="9">
        <f>IF(PPG!U18="", "", PPG!U18)</f>
        <v>0.44400000000000001</v>
      </c>
      <c r="AE92" s="10">
        <f>IF(PPG!V18="", "", PPG!V18)</f>
        <v>44.4</v>
      </c>
      <c r="AF92" s="9">
        <f>IF(PPG!W18="", "", PPG!W18)</f>
        <v>0.41399999999999998</v>
      </c>
      <c r="AG92" s="10">
        <f>IF(PPG!X18="", "", PPG!X18)</f>
        <v>41.4</v>
      </c>
      <c r="AH92" s="9">
        <f>IF(PPG!Y18="", "", PPG!Y18)</f>
        <v>0.39400000000000002</v>
      </c>
      <c r="AI92" s="10">
        <f>IF(PPG!Z18="", "", PPG!Z18)</f>
        <v>39.4</v>
      </c>
      <c r="AJ92" s="31" t="str">
        <f>IF(D92&lt;&gt;"",D92*I92, "0.00")</f>
        <v>0.00</v>
      </c>
      <c r="AK92" s="8" t="str">
        <f>IF(D92&lt;&gt;"",D92, "0")</f>
        <v>0</v>
      </c>
      <c r="AL92" s="8" t="str">
        <f>IF(D92&lt;&gt;"",D92*K92, "0")</f>
        <v>0</v>
      </c>
    </row>
    <row r="93" spans="1:38">
      <c r="A93" s="8">
        <f>IF(OUT!C171="", "", OUT!C171)</f>
        <v>773</v>
      </c>
      <c r="B93" s="19">
        <f>IF(OUT!A171="", "", OUT!A171)</f>
        <v>75054</v>
      </c>
      <c r="C93" s="8" t="str">
        <f>IF(OUT!D171="", "", OUT!D171)</f>
        <v>CAL</v>
      </c>
      <c r="D93" s="26"/>
      <c r="E93" s="8" t="str">
        <f>IF(OUT!E171="", "", OUT!E171)</f>
        <v>100/BDL</v>
      </c>
      <c r="F93" s="23" t="str">
        <f>IF(OUT!AE171="NEW", "✷", "")</f>
        <v/>
      </c>
      <c r="G93" t="str">
        <f>IF(OUT!B171="", "", OUT!B171)</f>
        <v>GERANIUM   INTERSPECIFIC CALLIOPE MEDIUM DARK RED (Velvet Red)</v>
      </c>
      <c r="H93" s="20">
        <f>IF(AND($K$3=1,$K$4="N"),P93,IF(AND($K$3=2,$K$4="N"),R93,IF(AND($K$3=3,$K$4="N"),T93,IF(AND($K$3=4,$K$4="N"),V93,IF(AND($K$3=5,$K$4="N"),X93,IF(AND($K$3=1,$K$4="Y"),Z93,IF(AND($K$3=2,$K$4="Y"),AB93,IF(AND($K$3=3,$K$4="Y"),AD93,IF(AND($K$3=4,$K$4="Y"),AF93,IF(AND($K$3=5,$K$4="Y"),AH93,"FALSE"))))))))))</f>
        <v>0.75900000000000001</v>
      </c>
      <c r="I93" s="21">
        <f>IF(AND($K$3=1,$K$4="N"),Q93,IF(AND($K$3=2,$K$4="N"),S93,IF(AND($K$3=3,$K$4="N"),U93,IF(AND($K$3=4,$K$4="N"),W93,IF(AND($K$3=5,$K$4="N"),Y93,IF(AND($K$3=1,$K$4="Y"),AA93,IF(AND($K$3=2,$K$4="Y"),AC93,IF(AND($K$3=3,$K$4="Y"),AE93,IF(AND($K$3=4,$K$4="Y"),AG93,IF(AND($K$3=5,$K$4="Y"),AI93,"FALSE"))))))))))</f>
        <v>75.900000000000006</v>
      </c>
      <c r="J93" s="35" t="str">
        <f>IF(OUT!F171="", "", OUT!F171)</f>
        <v>CALLUSED URC</v>
      </c>
      <c r="K93" s="8">
        <f>IF(OUT!P171="", "", OUT!P171)</f>
        <v>100</v>
      </c>
      <c r="L93" s="8" t="str">
        <f>IF(OUT!AE171="", "", OUT!AE171)</f>
        <v/>
      </c>
      <c r="M93" s="8" t="str">
        <f>IF(OUT!AG171="", "", OUT!AG171)</f>
        <v>PAT</v>
      </c>
      <c r="N93" s="8" t="str">
        <f>IF(OUT!AQ171="", "", OUT!AQ171)</f>
        <v/>
      </c>
      <c r="O93" s="8" t="str">
        <f>IF(OUT!BM171="", "", OUT!BM171)</f>
        <v>T6</v>
      </c>
      <c r="P93" s="9">
        <f>IF(OUT!N171="", "", OUT!N171)</f>
        <v>0.75900000000000001</v>
      </c>
      <c r="Q93" s="10">
        <f>IF(OUT!O171="", "", OUT!O171)</f>
        <v>75.900000000000006</v>
      </c>
      <c r="R93" s="9">
        <f>IF(PPG!H171="", "", PPG!H171)</f>
        <v>0.59499999999999997</v>
      </c>
      <c r="S93" s="10">
        <f>IF(PPG!I171="", "", PPG!I171)</f>
        <v>59.5</v>
      </c>
      <c r="T93" s="9">
        <f>IF(PPG!J171="", "", PPG!J171)</f>
        <v>0.53100000000000003</v>
      </c>
      <c r="U93" s="10">
        <f>IF(PPG!K171="", "", PPG!K171)</f>
        <v>53.1</v>
      </c>
      <c r="V93" s="9">
        <f>IF(PPG!L171="", "", PPG!L171)</f>
        <v>0.49399999999999999</v>
      </c>
      <c r="W93" s="10">
        <f>IF(PPG!M171="", "", PPG!M171)</f>
        <v>49.4</v>
      </c>
      <c r="X93" s="9">
        <f>IF(PPG!N171="", "", PPG!N171)</f>
        <v>0.47</v>
      </c>
      <c r="Y93" s="10">
        <f>IF(PPG!O171="", "", PPG!O171)</f>
        <v>47</v>
      </c>
      <c r="Z93" s="9">
        <f>IF(PPG!Q171="", "", PPG!Q171)</f>
        <v>0.62</v>
      </c>
      <c r="AA93" s="10">
        <f>IF(PPG!R171="", "", PPG!R171)</f>
        <v>62</v>
      </c>
      <c r="AB93" s="9">
        <f>IF(PPG!S171="", "", PPG!S171)</f>
        <v>0.59499999999999997</v>
      </c>
      <c r="AC93" s="10">
        <f>IF(PPG!T171="", "", PPG!T171)</f>
        <v>59.5</v>
      </c>
      <c r="AD93" s="9">
        <f>IF(PPG!U171="", "", PPG!U171)</f>
        <v>0.53100000000000003</v>
      </c>
      <c r="AE93" s="10">
        <f>IF(PPG!V171="", "", PPG!V171)</f>
        <v>53.1</v>
      </c>
      <c r="AF93" s="9">
        <f>IF(PPG!W171="", "", PPG!W171)</f>
        <v>0.49399999999999999</v>
      </c>
      <c r="AG93" s="10">
        <f>IF(PPG!X171="", "", PPG!X171)</f>
        <v>49.4</v>
      </c>
      <c r="AH93" s="9">
        <f>IF(PPG!Y171="", "", PPG!Y171)</f>
        <v>0.47</v>
      </c>
      <c r="AI93" s="10">
        <f>IF(PPG!Z171="", "", PPG!Z171)</f>
        <v>47</v>
      </c>
      <c r="AJ93" s="31" t="str">
        <f>IF(D93&lt;&gt;"",D93*I93, "0.00")</f>
        <v>0.00</v>
      </c>
      <c r="AK93" s="8" t="str">
        <f>IF(D93&lt;&gt;"",D93, "0")</f>
        <v>0</v>
      </c>
      <c r="AL93" s="8" t="str">
        <f>IF(D93&lt;&gt;"",D93*K93, "0")</f>
        <v>0</v>
      </c>
    </row>
    <row r="94" spans="1:38">
      <c r="A94" s="8">
        <f>IF(OUT!C172="", "", OUT!C172)</f>
        <v>773</v>
      </c>
      <c r="B94" s="19">
        <f>IF(OUT!A172="", "", OUT!A172)</f>
        <v>75054</v>
      </c>
      <c r="C94" s="8" t="str">
        <f>IF(OUT!D172="", "", OUT!D172)</f>
        <v>URCO</v>
      </c>
      <c r="D94" s="26"/>
      <c r="E94" s="8" t="str">
        <f>IF(OUT!E172="", "", OUT!E172)</f>
        <v>100/BDL</v>
      </c>
      <c r="F94" s="23" t="str">
        <f>IF(OUT!AE172="NEW", "✷", "")</f>
        <v/>
      </c>
      <c r="G94" t="str">
        <f>IF(OUT!B172="", "", OUT!B172)</f>
        <v>GERANIUM   INTERSPECIFIC CALLIOPE MEDIUM DARK RED (Velvet Red)</v>
      </c>
      <c r="H94" s="20">
        <f>IF(AND($K$3=1,$K$4="N"),P94,IF(AND($K$3=2,$K$4="N"),R94,IF(AND($K$3=3,$K$4="N"),T94,IF(AND($K$3=4,$K$4="N"),V94,IF(AND($K$3=5,$K$4="N"),X94,IF(AND($K$3=1,$K$4="Y"),Z94,IF(AND($K$3=2,$K$4="Y"),AB94,IF(AND($K$3=3,$K$4="Y"),AD94,IF(AND($K$3=4,$K$4="Y"),AF94,IF(AND($K$3=5,$K$4="Y"),AH94,"FALSE"))))))))))</f>
        <v>0.61599999999999999</v>
      </c>
      <c r="I94" s="21">
        <f>IF(AND($K$3=1,$K$4="N"),Q94,IF(AND($K$3=2,$K$4="N"),S94,IF(AND($K$3=3,$K$4="N"),U94,IF(AND($K$3=4,$K$4="N"),W94,IF(AND($K$3=5,$K$4="N"),Y94,IF(AND($K$3=1,$K$4="Y"),AA94,IF(AND($K$3=2,$K$4="Y"),AC94,IF(AND($K$3=3,$K$4="Y"),AE94,IF(AND($K$3=4,$K$4="Y"),AG94,IF(AND($K$3=5,$K$4="Y"),AI94,"FALSE"))))))))))</f>
        <v>61.6</v>
      </c>
      <c r="J94" s="35" t="str">
        <f>IF(OUT!F172="", "", OUT!F172)</f>
        <v>UNROOTED CUTTINGS</v>
      </c>
      <c r="K94" s="8">
        <f>IF(OUT!P172="", "", OUT!P172)</f>
        <v>100</v>
      </c>
      <c r="L94" s="8" t="str">
        <f>IF(OUT!AE172="", "", OUT!AE172)</f>
        <v/>
      </c>
      <c r="M94" s="8" t="str">
        <f>IF(OUT!AG172="", "", OUT!AG172)</f>
        <v>PAT</v>
      </c>
      <c r="N94" s="8" t="str">
        <f>IF(OUT!AQ172="", "", OUT!AQ172)</f>
        <v/>
      </c>
      <c r="O94" s="8" t="str">
        <f>IF(OUT!BM172="", "", OUT!BM172)</f>
        <v>T6</v>
      </c>
      <c r="P94" s="9">
        <f>IF(OUT!N172="", "", OUT!N172)</f>
        <v>0.61599999999999999</v>
      </c>
      <c r="Q94" s="10">
        <f>IF(OUT!O172="", "", OUT!O172)</f>
        <v>61.6</v>
      </c>
      <c r="R94" s="9">
        <f>IF(PPG!H172="", "", PPG!H172)</f>
        <v>0.46899999999999997</v>
      </c>
      <c r="S94" s="10">
        <f>IF(PPG!I172="", "", PPG!I172)</f>
        <v>46.9</v>
      </c>
      <c r="T94" s="9">
        <f>IF(PPG!J172="", "", PPG!J172)</f>
        <v>0.42099999999999999</v>
      </c>
      <c r="U94" s="10">
        <f>IF(PPG!K172="", "", PPG!K172)</f>
        <v>42.1</v>
      </c>
      <c r="V94" s="9">
        <f>IF(PPG!L172="", "", PPG!L172)</f>
        <v>0.39200000000000002</v>
      </c>
      <c r="W94" s="10">
        <f>IF(PPG!M172="", "", PPG!M172)</f>
        <v>39.200000000000003</v>
      </c>
      <c r="X94" s="9">
        <f>IF(PPG!N172="", "", PPG!N172)</f>
        <v>0.374</v>
      </c>
      <c r="Y94" s="10">
        <f>IF(PPG!O172="", "", PPG!O172)</f>
        <v>37.4</v>
      </c>
      <c r="Z94" s="9">
        <f>IF(PPG!Q172="", "", PPG!Q172)</f>
        <v>0.48899999999999999</v>
      </c>
      <c r="AA94" s="10">
        <f>IF(PPG!R172="", "", PPG!R172)</f>
        <v>48.9</v>
      </c>
      <c r="AB94" s="9">
        <f>IF(PPG!S172="", "", PPG!S172)</f>
        <v>0.46899999999999997</v>
      </c>
      <c r="AC94" s="10">
        <f>IF(PPG!T172="", "", PPG!T172)</f>
        <v>46.9</v>
      </c>
      <c r="AD94" s="9">
        <f>IF(PPG!U172="", "", PPG!U172)</f>
        <v>0.42099999999999999</v>
      </c>
      <c r="AE94" s="10">
        <f>IF(PPG!V172="", "", PPG!V172)</f>
        <v>42.1</v>
      </c>
      <c r="AF94" s="9">
        <f>IF(PPG!W172="", "", PPG!W172)</f>
        <v>0.39200000000000002</v>
      </c>
      <c r="AG94" s="10">
        <f>IF(PPG!X172="", "", PPG!X172)</f>
        <v>39.200000000000003</v>
      </c>
      <c r="AH94" s="9">
        <f>IF(PPG!Y172="", "", PPG!Y172)</f>
        <v>0.374</v>
      </c>
      <c r="AI94" s="10">
        <f>IF(PPG!Z172="", "", PPG!Z172)</f>
        <v>37.4</v>
      </c>
      <c r="AJ94" s="31" t="str">
        <f>IF(D94&lt;&gt;"",D94*I94, "0.00")</f>
        <v>0.00</v>
      </c>
      <c r="AK94" s="8" t="str">
        <f>IF(D94&lt;&gt;"",D94, "0")</f>
        <v>0</v>
      </c>
      <c r="AL94" s="8" t="str">
        <f>IF(D94&lt;&gt;"",D94*K94, "0")</f>
        <v>0</v>
      </c>
    </row>
    <row r="95" spans="1:38">
      <c r="A95" s="8">
        <f>IF(OUT!C268="", "", OUT!C268)</f>
        <v>773</v>
      </c>
      <c r="B95" s="19">
        <f>IF(OUT!A268="", "", OUT!A268)</f>
        <v>94350</v>
      </c>
      <c r="C95" s="8" t="str">
        <f>IF(OUT!D268="", "", OUT!D268)</f>
        <v>CAL</v>
      </c>
      <c r="D95" s="26"/>
      <c r="E95" s="8" t="str">
        <f>IF(OUT!E268="", "", OUT!E268)</f>
        <v>100/BDL</v>
      </c>
      <c r="F95" s="23" t="str">
        <f>IF(OUT!AE268="NEW", "✷", "")</f>
        <v/>
      </c>
      <c r="G95" t="str">
        <f>IF(OUT!B268="", "", OUT!B268)</f>
        <v>GERANIUM   INTERSPECIFIC CALLIOPE MEDIUM DARK RED DARK LEAF</v>
      </c>
      <c r="H95" s="20">
        <f>IF(AND($K$3=1,$K$4="N"),P95,IF(AND($K$3=2,$K$4="N"),R95,IF(AND($K$3=3,$K$4="N"),T95,IF(AND($K$3=4,$K$4="N"),V95,IF(AND($K$3=5,$K$4="N"),X95,IF(AND($K$3=1,$K$4="Y"),Z95,IF(AND($K$3=2,$K$4="Y"),AB95,IF(AND($K$3=3,$K$4="Y"),AD95,IF(AND($K$3=4,$K$4="Y"),AF95,IF(AND($K$3=5,$K$4="Y"),AH95,"FALSE"))))))))))</f>
        <v>0.75900000000000001</v>
      </c>
      <c r="I95" s="21">
        <f>IF(AND($K$3=1,$K$4="N"),Q95,IF(AND($K$3=2,$K$4="N"),S95,IF(AND($K$3=3,$K$4="N"),U95,IF(AND($K$3=4,$K$4="N"),W95,IF(AND($K$3=5,$K$4="N"),Y95,IF(AND($K$3=1,$K$4="Y"),AA95,IF(AND($K$3=2,$K$4="Y"),AC95,IF(AND($K$3=3,$K$4="Y"),AE95,IF(AND($K$3=4,$K$4="Y"),AG95,IF(AND($K$3=5,$K$4="Y"),AI95,"FALSE"))))))))))</f>
        <v>75.900000000000006</v>
      </c>
      <c r="J95" s="35" t="str">
        <f>IF(OUT!F268="", "", OUT!F268)</f>
        <v>CALLUSED URC</v>
      </c>
      <c r="K95" s="8">
        <f>IF(OUT!P268="", "", OUT!P268)</f>
        <v>100</v>
      </c>
      <c r="L95" s="8" t="str">
        <f>IF(OUT!AE268="", "", OUT!AE268)</f>
        <v/>
      </c>
      <c r="M95" s="8" t="str">
        <f>IF(OUT!AG268="", "", OUT!AG268)</f>
        <v>PAT</v>
      </c>
      <c r="N95" s="8" t="str">
        <f>IF(OUT!AQ268="", "", OUT!AQ268)</f>
        <v/>
      </c>
      <c r="O95" s="8" t="str">
        <f>IF(OUT!BM268="", "", OUT!BM268)</f>
        <v>T6</v>
      </c>
      <c r="P95" s="9">
        <f>IF(OUT!N268="", "", OUT!N268)</f>
        <v>0.75900000000000001</v>
      </c>
      <c r="Q95" s="10">
        <f>IF(OUT!O268="", "", OUT!O268)</f>
        <v>75.900000000000006</v>
      </c>
      <c r="R95" s="9">
        <f>IF(PPG!H268="", "", PPG!H268)</f>
        <v>0.46899999999999997</v>
      </c>
      <c r="S95" s="10">
        <f>IF(PPG!I268="", "", PPG!I268)</f>
        <v>46.9</v>
      </c>
      <c r="T95" s="9">
        <f>IF(PPG!J268="", "", PPG!J268)</f>
        <v>0.42099999999999999</v>
      </c>
      <c r="U95" s="10">
        <f>IF(PPG!K268="", "", PPG!K268)</f>
        <v>42.1</v>
      </c>
      <c r="V95" s="9">
        <f>IF(PPG!L268="", "", PPG!L268)</f>
        <v>0.39200000000000002</v>
      </c>
      <c r="W95" s="10">
        <f>IF(PPG!M268="", "", PPG!M268)</f>
        <v>39.200000000000003</v>
      </c>
      <c r="X95" s="9">
        <f>IF(PPG!N268="", "", PPG!N268)</f>
        <v>0.374</v>
      </c>
      <c r="Y95" s="10">
        <f>IF(PPG!O268="", "", PPG!O268)</f>
        <v>37.4</v>
      </c>
      <c r="Z95" s="9">
        <f>IF(PPG!Q268="", "", PPG!Q268)</f>
        <v>0.48899999999999999</v>
      </c>
      <c r="AA95" s="10">
        <f>IF(PPG!R268="", "", PPG!R268)</f>
        <v>48.9</v>
      </c>
      <c r="AB95" s="9">
        <f>IF(PPG!S268="", "", PPG!S268)</f>
        <v>0.46899999999999997</v>
      </c>
      <c r="AC95" s="10">
        <f>IF(PPG!T268="", "", PPG!T268)</f>
        <v>46.9</v>
      </c>
      <c r="AD95" s="9">
        <f>IF(PPG!U268="", "", PPG!U268)</f>
        <v>0.42099999999999999</v>
      </c>
      <c r="AE95" s="10">
        <f>IF(PPG!V268="", "", PPG!V268)</f>
        <v>42.1</v>
      </c>
      <c r="AF95" s="9">
        <f>IF(PPG!W268="", "", PPG!W268)</f>
        <v>0.39200000000000002</v>
      </c>
      <c r="AG95" s="10">
        <f>IF(PPG!X268="", "", PPG!X268)</f>
        <v>39.200000000000003</v>
      </c>
      <c r="AH95" s="9">
        <f>IF(PPG!Y268="", "", PPG!Y268)</f>
        <v>0.374</v>
      </c>
      <c r="AI95" s="10">
        <f>IF(PPG!Z268="", "", PPG!Z268)</f>
        <v>37.4</v>
      </c>
      <c r="AJ95" s="31" t="str">
        <f>IF(D95&lt;&gt;"",D95*I95, "0.00")</f>
        <v>0.00</v>
      </c>
      <c r="AK95" s="8" t="str">
        <f>IF(D95&lt;&gt;"",D95, "0")</f>
        <v>0</v>
      </c>
      <c r="AL95" s="8" t="str">
        <f>IF(D95&lt;&gt;"",D95*K95, "0")</f>
        <v>0</v>
      </c>
    </row>
    <row r="96" spans="1:38">
      <c r="A96" s="8">
        <f>IF(OUT!C269="", "", OUT!C269)</f>
        <v>773</v>
      </c>
      <c r="B96" s="19">
        <f>IF(OUT!A269="", "", OUT!A269)</f>
        <v>94350</v>
      </c>
      <c r="C96" s="8" t="str">
        <f>IF(OUT!D269="", "", OUT!D269)</f>
        <v>URCO</v>
      </c>
      <c r="D96" s="26"/>
      <c r="E96" s="8" t="str">
        <f>IF(OUT!E269="", "", OUT!E269)</f>
        <v>100/BDL</v>
      </c>
      <c r="F96" s="23" t="str">
        <f>IF(OUT!AE269="NEW", "✷", "")</f>
        <v/>
      </c>
      <c r="G96" t="str">
        <f>IF(OUT!B269="", "", OUT!B269)</f>
        <v>GERANIUM   INTERSPECIFIC CALLIOPE MEDIUM DARK RED DARK LEAF</v>
      </c>
      <c r="H96" s="20">
        <f>IF(AND($K$3=1,$K$4="N"),P96,IF(AND($K$3=2,$K$4="N"),R96,IF(AND($K$3=3,$K$4="N"),T96,IF(AND($K$3=4,$K$4="N"),V96,IF(AND($K$3=5,$K$4="N"),X96,IF(AND($K$3=1,$K$4="Y"),Z96,IF(AND($K$3=2,$K$4="Y"),AB96,IF(AND($K$3=3,$K$4="Y"),AD96,IF(AND($K$3=4,$K$4="Y"),AF96,IF(AND($K$3=5,$K$4="Y"),AH96,"FALSE"))))))))))</f>
        <v>0.61599999999999999</v>
      </c>
      <c r="I96" s="21">
        <f>IF(AND($K$3=1,$K$4="N"),Q96,IF(AND($K$3=2,$K$4="N"),S96,IF(AND($K$3=3,$K$4="N"),U96,IF(AND($K$3=4,$K$4="N"),W96,IF(AND($K$3=5,$K$4="N"),Y96,IF(AND($K$3=1,$K$4="Y"),AA96,IF(AND($K$3=2,$K$4="Y"),AC96,IF(AND($K$3=3,$K$4="Y"),AE96,IF(AND($K$3=4,$K$4="Y"),AG96,IF(AND($K$3=5,$K$4="Y"),AI96,"FALSE"))))))))))</f>
        <v>61.6</v>
      </c>
      <c r="J96" s="35" t="str">
        <f>IF(OUT!F269="", "", OUT!F269)</f>
        <v>UNROOTED CUTTINGS</v>
      </c>
      <c r="K96" s="8">
        <f>IF(OUT!P269="", "", OUT!P269)</f>
        <v>100</v>
      </c>
      <c r="L96" s="8" t="str">
        <f>IF(OUT!AE269="", "", OUT!AE269)</f>
        <v/>
      </c>
      <c r="M96" s="8" t="str">
        <f>IF(OUT!AG269="", "", OUT!AG269)</f>
        <v>PAT</v>
      </c>
      <c r="N96" s="8" t="str">
        <f>IF(OUT!AQ269="", "", OUT!AQ269)</f>
        <v/>
      </c>
      <c r="O96" s="8" t="str">
        <f>IF(OUT!BM269="", "", OUT!BM269)</f>
        <v>T6</v>
      </c>
      <c r="P96" s="9">
        <f>IF(OUT!N269="", "", OUT!N269)</f>
        <v>0.61599999999999999</v>
      </c>
      <c r="Q96" s="10">
        <f>IF(OUT!O269="", "", OUT!O269)</f>
        <v>61.6</v>
      </c>
      <c r="R96" s="9">
        <f>IF(PPG!H269="", "", PPG!H269)</f>
        <v>0.59499999999999997</v>
      </c>
      <c r="S96" s="10">
        <f>IF(PPG!I269="", "", PPG!I269)</f>
        <v>59.5</v>
      </c>
      <c r="T96" s="9">
        <f>IF(PPG!J269="", "", PPG!J269)</f>
        <v>0.53100000000000003</v>
      </c>
      <c r="U96" s="10">
        <f>IF(PPG!K269="", "", PPG!K269)</f>
        <v>53.1</v>
      </c>
      <c r="V96" s="9">
        <f>IF(PPG!L269="", "", PPG!L269)</f>
        <v>0.49399999999999999</v>
      </c>
      <c r="W96" s="10">
        <f>IF(PPG!M269="", "", PPG!M269)</f>
        <v>49.4</v>
      </c>
      <c r="X96" s="9">
        <f>IF(PPG!N269="", "", PPG!N269)</f>
        <v>0.47</v>
      </c>
      <c r="Y96" s="10">
        <f>IF(PPG!O269="", "", PPG!O269)</f>
        <v>47</v>
      </c>
      <c r="Z96" s="9">
        <f>IF(PPG!Q269="", "", PPG!Q269)</f>
        <v>0.62</v>
      </c>
      <c r="AA96" s="10">
        <f>IF(PPG!R269="", "", PPG!R269)</f>
        <v>62</v>
      </c>
      <c r="AB96" s="9">
        <f>IF(PPG!S269="", "", PPG!S269)</f>
        <v>0.59499999999999997</v>
      </c>
      <c r="AC96" s="10">
        <f>IF(PPG!T269="", "", PPG!T269)</f>
        <v>59.5</v>
      </c>
      <c r="AD96" s="9">
        <f>IF(PPG!U269="", "", PPG!U269)</f>
        <v>0.53100000000000003</v>
      </c>
      <c r="AE96" s="10">
        <f>IF(PPG!V269="", "", PPG!V269)</f>
        <v>53.1</v>
      </c>
      <c r="AF96" s="9">
        <f>IF(PPG!W269="", "", PPG!W269)</f>
        <v>0.49399999999999999</v>
      </c>
      <c r="AG96" s="10">
        <f>IF(PPG!X269="", "", PPG!X269)</f>
        <v>49.4</v>
      </c>
      <c r="AH96" s="9">
        <f>IF(PPG!Y269="", "", PPG!Y269)</f>
        <v>0.47</v>
      </c>
      <c r="AI96" s="10">
        <f>IF(PPG!Z269="", "", PPG!Z269)</f>
        <v>47</v>
      </c>
      <c r="AJ96" s="31" t="str">
        <f>IF(D96&lt;&gt;"",D96*I96, "0.00")</f>
        <v>0.00</v>
      </c>
      <c r="AK96" s="8" t="str">
        <f>IF(D96&lt;&gt;"",D96, "0")</f>
        <v>0</v>
      </c>
      <c r="AL96" s="8" t="str">
        <f>IF(D96&lt;&gt;"",D96*K96, "0")</f>
        <v>0</v>
      </c>
    </row>
    <row r="97" spans="1:38">
      <c r="A97" s="8">
        <f>IF(OUT!C194="", "", OUT!C194)</f>
        <v>773</v>
      </c>
      <c r="B97" s="19">
        <f>IF(OUT!A194="", "", OUT!A194)</f>
        <v>88238</v>
      </c>
      <c r="C97" s="8" t="str">
        <f>IF(OUT!D194="", "", OUT!D194)</f>
        <v>CAL</v>
      </c>
      <c r="D97" s="26"/>
      <c r="E97" s="8" t="str">
        <f>IF(OUT!E194="", "", OUT!E194)</f>
        <v>100/BDL</v>
      </c>
      <c r="F97" s="23" t="str">
        <f>IF(OUT!AE194="NEW", "✷", "")</f>
        <v/>
      </c>
      <c r="G97" t="str">
        <f>IF(OUT!B194="", "", OUT!B194)</f>
        <v>GERANIUM   INTERSPECIFIC CALLIOPE MEDIUM DEEP ROSE</v>
      </c>
      <c r="H97" s="20">
        <f>IF(AND($K$3=1,$K$4="N"),P97,IF(AND($K$3=2,$K$4="N"),R97,IF(AND($K$3=3,$K$4="N"),T97,IF(AND($K$3=4,$K$4="N"),V97,IF(AND($K$3=5,$K$4="N"),X97,IF(AND($K$3=1,$K$4="Y"),Z97,IF(AND($K$3=2,$K$4="Y"),AB97,IF(AND($K$3=3,$K$4="Y"),AD97,IF(AND($K$3=4,$K$4="Y"),AF97,IF(AND($K$3=5,$K$4="Y"),AH97,"FALSE"))))))))))</f>
        <v>0.75900000000000001</v>
      </c>
      <c r="I97" s="21">
        <f>IF(AND($K$3=1,$K$4="N"),Q97,IF(AND($K$3=2,$K$4="N"),S97,IF(AND($K$3=3,$K$4="N"),U97,IF(AND($K$3=4,$K$4="N"),W97,IF(AND($K$3=5,$K$4="N"),Y97,IF(AND($K$3=1,$K$4="Y"),AA97,IF(AND($K$3=2,$K$4="Y"),AC97,IF(AND($K$3=3,$K$4="Y"),AE97,IF(AND($K$3=4,$K$4="Y"),AG97,IF(AND($K$3=5,$K$4="Y"),AI97,"FALSE"))))))))))</f>
        <v>75.900000000000006</v>
      </c>
      <c r="J97" s="35" t="str">
        <f>IF(OUT!F194="", "", OUT!F194)</f>
        <v>CALLUSED URC</v>
      </c>
      <c r="K97" s="8">
        <f>IF(OUT!P194="", "", OUT!P194)</f>
        <v>100</v>
      </c>
      <c r="L97" s="8" t="str">
        <f>IF(OUT!AE194="", "", OUT!AE194)</f>
        <v/>
      </c>
      <c r="M97" s="8" t="str">
        <f>IF(OUT!AG194="", "", OUT!AG194)</f>
        <v>PAT</v>
      </c>
      <c r="N97" s="8" t="str">
        <f>IF(OUT!AQ194="", "", OUT!AQ194)</f>
        <v/>
      </c>
      <c r="O97" s="8" t="str">
        <f>IF(OUT!BM194="", "", OUT!BM194)</f>
        <v>T6</v>
      </c>
      <c r="P97" s="9">
        <f>IF(OUT!N194="", "", OUT!N194)</f>
        <v>0.75900000000000001</v>
      </c>
      <c r="Q97" s="10">
        <f>IF(OUT!O194="", "", OUT!O194)</f>
        <v>75.900000000000006</v>
      </c>
      <c r="R97" s="9">
        <f>IF(PPG!H194="", "", PPG!H194)</f>
        <v>0.46899999999999997</v>
      </c>
      <c r="S97" s="10">
        <f>IF(PPG!I194="", "", PPG!I194)</f>
        <v>46.9</v>
      </c>
      <c r="T97" s="9">
        <f>IF(PPG!J194="", "", PPG!J194)</f>
        <v>0.42099999999999999</v>
      </c>
      <c r="U97" s="10">
        <f>IF(PPG!K194="", "", PPG!K194)</f>
        <v>42.1</v>
      </c>
      <c r="V97" s="9">
        <f>IF(PPG!L194="", "", PPG!L194)</f>
        <v>0.39200000000000002</v>
      </c>
      <c r="W97" s="10">
        <f>IF(PPG!M194="", "", PPG!M194)</f>
        <v>39.200000000000003</v>
      </c>
      <c r="X97" s="9">
        <f>IF(PPG!N194="", "", PPG!N194)</f>
        <v>0.374</v>
      </c>
      <c r="Y97" s="10">
        <f>IF(PPG!O194="", "", PPG!O194)</f>
        <v>37.4</v>
      </c>
      <c r="Z97" s="9">
        <f>IF(PPG!Q194="", "", PPG!Q194)</f>
        <v>0.48899999999999999</v>
      </c>
      <c r="AA97" s="10">
        <f>IF(PPG!R194="", "", PPG!R194)</f>
        <v>48.9</v>
      </c>
      <c r="AB97" s="9">
        <f>IF(PPG!S194="", "", PPG!S194)</f>
        <v>0.46899999999999997</v>
      </c>
      <c r="AC97" s="10">
        <f>IF(PPG!T194="", "", PPG!T194)</f>
        <v>46.9</v>
      </c>
      <c r="AD97" s="9">
        <f>IF(PPG!U194="", "", PPG!U194)</f>
        <v>0.42099999999999999</v>
      </c>
      <c r="AE97" s="10">
        <f>IF(PPG!V194="", "", PPG!V194)</f>
        <v>42.1</v>
      </c>
      <c r="AF97" s="9">
        <f>IF(PPG!W194="", "", PPG!W194)</f>
        <v>0.39200000000000002</v>
      </c>
      <c r="AG97" s="10">
        <f>IF(PPG!X194="", "", PPG!X194)</f>
        <v>39.200000000000003</v>
      </c>
      <c r="AH97" s="9">
        <f>IF(PPG!Y194="", "", PPG!Y194)</f>
        <v>0.374</v>
      </c>
      <c r="AI97" s="10">
        <f>IF(PPG!Z194="", "", PPG!Z194)</f>
        <v>37.4</v>
      </c>
      <c r="AJ97" s="31" t="str">
        <f>IF(D97&lt;&gt;"",D97*I97, "0.00")</f>
        <v>0.00</v>
      </c>
      <c r="AK97" s="8" t="str">
        <f>IF(D97&lt;&gt;"",D97, "0")</f>
        <v>0</v>
      </c>
      <c r="AL97" s="8" t="str">
        <f>IF(D97&lt;&gt;"",D97*K97, "0")</f>
        <v>0</v>
      </c>
    </row>
    <row r="98" spans="1:38">
      <c r="A98" s="8">
        <f>IF(OUT!C195="", "", OUT!C195)</f>
        <v>773</v>
      </c>
      <c r="B98" s="19">
        <f>IF(OUT!A195="", "", OUT!A195)</f>
        <v>88238</v>
      </c>
      <c r="C98" s="8" t="str">
        <f>IF(OUT!D195="", "", OUT!D195)</f>
        <v>URCO</v>
      </c>
      <c r="D98" s="26"/>
      <c r="E98" s="8" t="str">
        <f>IF(OUT!E195="", "", OUT!E195)</f>
        <v>100/BDL</v>
      </c>
      <c r="F98" s="23" t="str">
        <f>IF(OUT!AE195="NEW", "✷", "")</f>
        <v/>
      </c>
      <c r="G98" t="str">
        <f>IF(OUT!B195="", "", OUT!B195)</f>
        <v>GERANIUM   INTERSPECIFIC CALLIOPE MEDIUM DEEP ROSE</v>
      </c>
      <c r="H98" s="20">
        <f>IF(AND($K$3=1,$K$4="N"),P98,IF(AND($K$3=2,$K$4="N"),R98,IF(AND($K$3=3,$K$4="N"),T98,IF(AND($K$3=4,$K$4="N"),V98,IF(AND($K$3=5,$K$4="N"),X98,IF(AND($K$3=1,$K$4="Y"),Z98,IF(AND($K$3=2,$K$4="Y"),AB98,IF(AND($K$3=3,$K$4="Y"),AD98,IF(AND($K$3=4,$K$4="Y"),AF98,IF(AND($K$3=5,$K$4="Y"),AH98,"FALSE"))))))))))</f>
        <v>0.61599999999999999</v>
      </c>
      <c r="I98" s="21">
        <f>IF(AND($K$3=1,$K$4="N"),Q98,IF(AND($K$3=2,$K$4="N"),S98,IF(AND($K$3=3,$K$4="N"),U98,IF(AND($K$3=4,$K$4="N"),W98,IF(AND($K$3=5,$K$4="N"),Y98,IF(AND($K$3=1,$K$4="Y"),AA98,IF(AND($K$3=2,$K$4="Y"),AC98,IF(AND($K$3=3,$K$4="Y"),AE98,IF(AND($K$3=4,$K$4="Y"),AG98,IF(AND($K$3=5,$K$4="Y"),AI98,"FALSE"))))))))))</f>
        <v>61.6</v>
      </c>
      <c r="J98" s="35" t="str">
        <f>IF(OUT!F195="", "", OUT!F195)</f>
        <v>UNROOTED CUTTINGS</v>
      </c>
      <c r="K98" s="8">
        <f>IF(OUT!P195="", "", OUT!P195)</f>
        <v>100</v>
      </c>
      <c r="L98" s="8" t="str">
        <f>IF(OUT!AE195="", "", OUT!AE195)</f>
        <v/>
      </c>
      <c r="M98" s="8" t="str">
        <f>IF(OUT!AG195="", "", OUT!AG195)</f>
        <v>PAT</v>
      </c>
      <c r="N98" s="8" t="str">
        <f>IF(OUT!AQ195="", "", OUT!AQ195)</f>
        <v/>
      </c>
      <c r="O98" s="8" t="str">
        <f>IF(OUT!BM195="", "", OUT!BM195)</f>
        <v>T6</v>
      </c>
      <c r="P98" s="9">
        <f>IF(OUT!N195="", "", OUT!N195)</f>
        <v>0.61599999999999999</v>
      </c>
      <c r="Q98" s="10">
        <f>IF(OUT!O195="", "", OUT!O195)</f>
        <v>61.6</v>
      </c>
      <c r="R98" s="9">
        <f>IF(PPG!H195="", "", PPG!H195)</f>
        <v>0.59499999999999997</v>
      </c>
      <c r="S98" s="10">
        <f>IF(PPG!I195="", "", PPG!I195)</f>
        <v>59.5</v>
      </c>
      <c r="T98" s="9">
        <f>IF(PPG!J195="", "", PPG!J195)</f>
        <v>0.53100000000000003</v>
      </c>
      <c r="U98" s="10">
        <f>IF(PPG!K195="", "", PPG!K195)</f>
        <v>53.1</v>
      </c>
      <c r="V98" s="9">
        <f>IF(PPG!L195="", "", PPG!L195)</f>
        <v>0.49399999999999999</v>
      </c>
      <c r="W98" s="10">
        <f>IF(PPG!M195="", "", PPG!M195)</f>
        <v>49.4</v>
      </c>
      <c r="X98" s="9">
        <f>IF(PPG!N195="", "", PPG!N195)</f>
        <v>0.47</v>
      </c>
      <c r="Y98" s="10">
        <f>IF(PPG!O195="", "", PPG!O195)</f>
        <v>47</v>
      </c>
      <c r="Z98" s="9">
        <f>IF(PPG!Q195="", "", PPG!Q195)</f>
        <v>0.62</v>
      </c>
      <c r="AA98" s="10">
        <f>IF(PPG!R195="", "", PPG!R195)</f>
        <v>62</v>
      </c>
      <c r="AB98" s="9">
        <f>IF(PPG!S195="", "", PPG!S195)</f>
        <v>0.59499999999999997</v>
      </c>
      <c r="AC98" s="10">
        <f>IF(PPG!T195="", "", PPG!T195)</f>
        <v>59.5</v>
      </c>
      <c r="AD98" s="9">
        <f>IF(PPG!U195="", "", PPG!U195)</f>
        <v>0.53100000000000003</v>
      </c>
      <c r="AE98" s="10">
        <f>IF(PPG!V195="", "", PPG!V195)</f>
        <v>53.1</v>
      </c>
      <c r="AF98" s="9">
        <f>IF(PPG!W195="", "", PPG!W195)</f>
        <v>0.49399999999999999</v>
      </c>
      <c r="AG98" s="10">
        <f>IF(PPG!X195="", "", PPG!X195)</f>
        <v>49.4</v>
      </c>
      <c r="AH98" s="9">
        <f>IF(PPG!Y195="", "", PPG!Y195)</f>
        <v>0.47</v>
      </c>
      <c r="AI98" s="10">
        <f>IF(PPG!Z195="", "", PPG!Z195)</f>
        <v>47</v>
      </c>
      <c r="AJ98" s="31" t="str">
        <f>IF(D98&lt;&gt;"",D98*I98, "0.00")</f>
        <v>0.00</v>
      </c>
      <c r="AK98" s="8" t="str">
        <f>IF(D98&lt;&gt;"",D98, "0")</f>
        <v>0</v>
      </c>
      <c r="AL98" s="8" t="str">
        <f>IF(D98&lt;&gt;"",D98*K98, "0")</f>
        <v>0</v>
      </c>
    </row>
    <row r="99" spans="1:38">
      <c r="A99" s="8">
        <f>IF(OUT!C186="", "", OUT!C186)</f>
        <v>773</v>
      </c>
      <c r="B99" s="19">
        <f>IF(OUT!A186="", "", OUT!A186)</f>
        <v>82301</v>
      </c>
      <c r="C99" s="8" t="str">
        <f>IF(OUT!D186="", "", OUT!D186)</f>
        <v>CAL</v>
      </c>
      <c r="D99" s="26"/>
      <c r="E99" s="8" t="str">
        <f>IF(OUT!E186="", "", OUT!E186)</f>
        <v>100/BDL</v>
      </c>
      <c r="F99" s="23" t="str">
        <f>IF(OUT!AE186="NEW", "✷", "")</f>
        <v/>
      </c>
      <c r="G99" t="str">
        <f>IF(OUT!B186="", "", OUT!B186)</f>
        <v>GERANIUM   INTERSPECIFIC CALLIOPE MEDIUM HOT PINK</v>
      </c>
      <c r="H99" s="20">
        <f>IF(AND($K$3=1,$K$4="N"),P99,IF(AND($K$3=2,$K$4="N"),R99,IF(AND($K$3=3,$K$4="N"),T99,IF(AND($K$3=4,$K$4="N"),V99,IF(AND($K$3=5,$K$4="N"),X99,IF(AND($K$3=1,$K$4="Y"),Z99,IF(AND($K$3=2,$K$4="Y"),AB99,IF(AND($K$3=3,$K$4="Y"),AD99,IF(AND($K$3=4,$K$4="Y"),AF99,IF(AND($K$3=5,$K$4="Y"),AH99,"FALSE"))))))))))</f>
        <v>0.75900000000000001</v>
      </c>
      <c r="I99" s="21">
        <f>IF(AND($K$3=1,$K$4="N"),Q99,IF(AND($K$3=2,$K$4="N"),S99,IF(AND($K$3=3,$K$4="N"),U99,IF(AND($K$3=4,$K$4="N"),W99,IF(AND($K$3=5,$K$4="N"),Y99,IF(AND($K$3=1,$K$4="Y"),AA99,IF(AND($K$3=2,$K$4="Y"),AC99,IF(AND($K$3=3,$K$4="Y"),AE99,IF(AND($K$3=4,$K$4="Y"),AG99,IF(AND($K$3=5,$K$4="Y"),AI99,"FALSE"))))))))))</f>
        <v>75.900000000000006</v>
      </c>
      <c r="J99" s="35" t="str">
        <f>IF(OUT!F186="", "", OUT!F186)</f>
        <v>CALLUSED URC</v>
      </c>
      <c r="K99" s="8">
        <f>IF(OUT!P186="", "", OUT!P186)</f>
        <v>100</v>
      </c>
      <c r="L99" s="8" t="str">
        <f>IF(OUT!AE186="", "", OUT!AE186)</f>
        <v/>
      </c>
      <c r="M99" s="8" t="str">
        <f>IF(OUT!AG186="", "", OUT!AG186)</f>
        <v>PAT</v>
      </c>
      <c r="N99" s="8" t="str">
        <f>IF(OUT!AQ186="", "", OUT!AQ186)</f>
        <v/>
      </c>
      <c r="O99" s="8" t="str">
        <f>IF(OUT!BM186="", "", OUT!BM186)</f>
        <v>T6</v>
      </c>
      <c r="P99" s="9">
        <f>IF(OUT!N186="", "", OUT!N186)</f>
        <v>0.75900000000000001</v>
      </c>
      <c r="Q99" s="10">
        <f>IF(OUT!O186="", "", OUT!O186)</f>
        <v>75.900000000000006</v>
      </c>
      <c r="R99" s="9">
        <f>IF(PPG!H186="", "", PPG!H186)</f>
        <v>0.46899999999999997</v>
      </c>
      <c r="S99" s="10">
        <f>IF(PPG!I186="", "", PPG!I186)</f>
        <v>46.9</v>
      </c>
      <c r="T99" s="9">
        <f>IF(PPG!J186="", "", PPG!J186)</f>
        <v>0.42099999999999999</v>
      </c>
      <c r="U99" s="10">
        <f>IF(PPG!K186="", "", PPG!K186)</f>
        <v>42.1</v>
      </c>
      <c r="V99" s="9">
        <f>IF(PPG!L186="", "", PPG!L186)</f>
        <v>0.39200000000000002</v>
      </c>
      <c r="W99" s="10">
        <f>IF(PPG!M186="", "", PPG!M186)</f>
        <v>39.200000000000003</v>
      </c>
      <c r="X99" s="9">
        <f>IF(PPG!N186="", "", PPG!N186)</f>
        <v>0.374</v>
      </c>
      <c r="Y99" s="10">
        <f>IF(PPG!O186="", "", PPG!O186)</f>
        <v>37.4</v>
      </c>
      <c r="Z99" s="9">
        <f>IF(PPG!Q186="", "", PPG!Q186)</f>
        <v>0.48899999999999999</v>
      </c>
      <c r="AA99" s="10">
        <f>IF(PPG!R186="", "", PPG!R186)</f>
        <v>48.9</v>
      </c>
      <c r="AB99" s="9">
        <f>IF(PPG!S186="", "", PPG!S186)</f>
        <v>0.46899999999999997</v>
      </c>
      <c r="AC99" s="10">
        <f>IF(PPG!T186="", "", PPG!T186)</f>
        <v>46.9</v>
      </c>
      <c r="AD99" s="9">
        <f>IF(PPG!U186="", "", PPG!U186)</f>
        <v>0.42099999999999999</v>
      </c>
      <c r="AE99" s="10">
        <f>IF(PPG!V186="", "", PPG!V186)</f>
        <v>42.1</v>
      </c>
      <c r="AF99" s="9">
        <f>IF(PPG!W186="", "", PPG!W186)</f>
        <v>0.39200000000000002</v>
      </c>
      <c r="AG99" s="10">
        <f>IF(PPG!X186="", "", PPG!X186)</f>
        <v>39.200000000000003</v>
      </c>
      <c r="AH99" s="9">
        <f>IF(PPG!Y186="", "", PPG!Y186)</f>
        <v>0.374</v>
      </c>
      <c r="AI99" s="10">
        <f>IF(PPG!Z186="", "", PPG!Z186)</f>
        <v>37.4</v>
      </c>
      <c r="AJ99" s="31" t="str">
        <f>IF(D99&lt;&gt;"",D99*I99, "0.00")</f>
        <v>0.00</v>
      </c>
      <c r="AK99" s="8" t="str">
        <f>IF(D99&lt;&gt;"",D99, "0")</f>
        <v>0</v>
      </c>
      <c r="AL99" s="8" t="str">
        <f>IF(D99&lt;&gt;"",D99*K99, "0")</f>
        <v>0</v>
      </c>
    </row>
    <row r="100" spans="1:38">
      <c r="A100" s="8">
        <f>IF(OUT!C187="", "", OUT!C187)</f>
        <v>773</v>
      </c>
      <c r="B100" s="19">
        <f>IF(OUT!A187="", "", OUT!A187)</f>
        <v>82301</v>
      </c>
      <c r="C100" s="8" t="str">
        <f>IF(OUT!D187="", "", OUT!D187)</f>
        <v>URCO</v>
      </c>
      <c r="D100" s="26"/>
      <c r="E100" s="8" t="str">
        <f>IF(OUT!E187="", "", OUT!E187)</f>
        <v>100/BDL</v>
      </c>
      <c r="F100" s="23" t="str">
        <f>IF(OUT!AE187="NEW", "✷", "")</f>
        <v/>
      </c>
      <c r="G100" t="str">
        <f>IF(OUT!B187="", "", OUT!B187)</f>
        <v>GERANIUM   INTERSPECIFIC CALLIOPE MEDIUM HOT PINK</v>
      </c>
      <c r="H100" s="20">
        <f>IF(AND($K$3=1,$K$4="N"),P100,IF(AND($K$3=2,$K$4="N"),R100,IF(AND($K$3=3,$K$4="N"),T100,IF(AND($K$3=4,$K$4="N"),V100,IF(AND($K$3=5,$K$4="N"),X100,IF(AND($K$3=1,$K$4="Y"),Z100,IF(AND($K$3=2,$K$4="Y"),AB100,IF(AND($K$3=3,$K$4="Y"),AD100,IF(AND($K$3=4,$K$4="Y"),AF100,IF(AND($K$3=5,$K$4="Y"),AH100,"FALSE"))))))))))</f>
        <v>0.61599999999999999</v>
      </c>
      <c r="I100" s="21">
        <f>IF(AND($K$3=1,$K$4="N"),Q100,IF(AND($K$3=2,$K$4="N"),S100,IF(AND($K$3=3,$K$4="N"),U100,IF(AND($K$3=4,$K$4="N"),W100,IF(AND($K$3=5,$K$4="N"),Y100,IF(AND($K$3=1,$K$4="Y"),AA100,IF(AND($K$3=2,$K$4="Y"),AC100,IF(AND($K$3=3,$K$4="Y"),AE100,IF(AND($K$3=4,$K$4="Y"),AG100,IF(AND($K$3=5,$K$4="Y"),AI100,"FALSE"))))))))))</f>
        <v>61.6</v>
      </c>
      <c r="J100" s="35" t="str">
        <f>IF(OUT!F187="", "", OUT!F187)</f>
        <v>UNROOTED CUTTINGS</v>
      </c>
      <c r="K100" s="8">
        <f>IF(OUT!P187="", "", OUT!P187)</f>
        <v>100</v>
      </c>
      <c r="L100" s="8" t="str">
        <f>IF(OUT!AE187="", "", OUT!AE187)</f>
        <v/>
      </c>
      <c r="M100" s="8" t="str">
        <f>IF(OUT!AG187="", "", OUT!AG187)</f>
        <v>PAT</v>
      </c>
      <c r="N100" s="8" t="str">
        <f>IF(OUT!AQ187="", "", OUT!AQ187)</f>
        <v/>
      </c>
      <c r="O100" s="8" t="str">
        <f>IF(OUT!BM187="", "", OUT!BM187)</f>
        <v>T6</v>
      </c>
      <c r="P100" s="9">
        <f>IF(OUT!N187="", "", OUT!N187)</f>
        <v>0.61599999999999999</v>
      </c>
      <c r="Q100" s="10">
        <f>IF(OUT!O187="", "", OUT!O187)</f>
        <v>61.6</v>
      </c>
      <c r="R100" s="9">
        <f>IF(PPG!H187="", "", PPG!H187)</f>
        <v>0.59499999999999997</v>
      </c>
      <c r="S100" s="10">
        <f>IF(PPG!I187="", "", PPG!I187)</f>
        <v>59.5</v>
      </c>
      <c r="T100" s="9">
        <f>IF(PPG!J187="", "", PPG!J187)</f>
        <v>0.53100000000000003</v>
      </c>
      <c r="U100" s="10">
        <f>IF(PPG!K187="", "", PPG!K187)</f>
        <v>53.1</v>
      </c>
      <c r="V100" s="9">
        <f>IF(PPG!L187="", "", PPG!L187)</f>
        <v>0.49399999999999999</v>
      </c>
      <c r="W100" s="10">
        <f>IF(PPG!M187="", "", PPG!M187)</f>
        <v>49.4</v>
      </c>
      <c r="X100" s="9">
        <f>IF(PPG!N187="", "", PPG!N187)</f>
        <v>0.47</v>
      </c>
      <c r="Y100" s="10">
        <f>IF(PPG!O187="", "", PPG!O187)</f>
        <v>47</v>
      </c>
      <c r="Z100" s="9">
        <f>IF(PPG!Q187="", "", PPG!Q187)</f>
        <v>0.62</v>
      </c>
      <c r="AA100" s="10">
        <f>IF(PPG!R187="", "", PPG!R187)</f>
        <v>62</v>
      </c>
      <c r="AB100" s="9">
        <f>IF(PPG!S187="", "", PPG!S187)</f>
        <v>0.59499999999999997</v>
      </c>
      <c r="AC100" s="10">
        <f>IF(PPG!T187="", "", PPG!T187)</f>
        <v>59.5</v>
      </c>
      <c r="AD100" s="9">
        <f>IF(PPG!U187="", "", PPG!U187)</f>
        <v>0.53100000000000003</v>
      </c>
      <c r="AE100" s="10">
        <f>IF(PPG!V187="", "", PPG!V187)</f>
        <v>53.1</v>
      </c>
      <c r="AF100" s="9">
        <f>IF(PPG!W187="", "", PPG!W187)</f>
        <v>0.49399999999999999</v>
      </c>
      <c r="AG100" s="10">
        <f>IF(PPG!X187="", "", PPG!X187)</f>
        <v>49.4</v>
      </c>
      <c r="AH100" s="9">
        <f>IF(PPG!Y187="", "", PPG!Y187)</f>
        <v>0.47</v>
      </c>
      <c r="AI100" s="10">
        <f>IF(PPG!Z187="", "", PPG!Z187)</f>
        <v>47</v>
      </c>
      <c r="AJ100" s="31" t="str">
        <f>IF(D100&lt;&gt;"",D100*I100, "0.00")</f>
        <v>0.00</v>
      </c>
      <c r="AK100" s="8" t="str">
        <f>IF(D100&lt;&gt;"",D100, "0")</f>
        <v>0</v>
      </c>
      <c r="AL100" s="8" t="str">
        <f>IF(D100&lt;&gt;"",D100*K100, "0")</f>
        <v>0</v>
      </c>
    </row>
    <row r="101" spans="1:38">
      <c r="A101" s="8">
        <f>IF(OUT!C222="", "", OUT!C222)</f>
        <v>773</v>
      </c>
      <c r="B101" s="19">
        <f>IF(OUT!A222="", "", OUT!A222)</f>
        <v>90282</v>
      </c>
      <c r="C101" s="8" t="str">
        <f>IF(OUT!D222="", "", OUT!D222)</f>
        <v>CAL</v>
      </c>
      <c r="D101" s="26"/>
      <c r="E101" s="8" t="str">
        <f>IF(OUT!E222="", "", OUT!E222)</f>
        <v>100/BDL</v>
      </c>
      <c r="F101" s="23" t="str">
        <f>IF(OUT!AE222="NEW", "✷", "")</f>
        <v/>
      </c>
      <c r="G101" t="str">
        <f>IF(OUT!B222="", "", OUT!B222)</f>
        <v>GERANIUM   INTERSPECIFIC CALLIOPE MEDIUM HOT ROSE</v>
      </c>
      <c r="H101" s="20">
        <f>IF(AND($K$3=1,$K$4="N"),P101,IF(AND($K$3=2,$K$4="N"),R101,IF(AND($K$3=3,$K$4="N"),T101,IF(AND($K$3=4,$K$4="N"),V101,IF(AND($K$3=5,$K$4="N"),X101,IF(AND($K$3=1,$K$4="Y"),Z101,IF(AND($K$3=2,$K$4="Y"),AB101,IF(AND($K$3=3,$K$4="Y"),AD101,IF(AND($K$3=4,$K$4="Y"),AF101,IF(AND($K$3=5,$K$4="Y"),AH101,"FALSE"))))))))))</f>
        <v>0.75900000000000001</v>
      </c>
      <c r="I101" s="21">
        <f>IF(AND($K$3=1,$K$4="N"),Q101,IF(AND($K$3=2,$K$4="N"),S101,IF(AND($K$3=3,$K$4="N"),U101,IF(AND($K$3=4,$K$4="N"),W101,IF(AND($K$3=5,$K$4="N"),Y101,IF(AND($K$3=1,$K$4="Y"),AA101,IF(AND($K$3=2,$K$4="Y"),AC101,IF(AND($K$3=3,$K$4="Y"),AE101,IF(AND($K$3=4,$K$4="Y"),AG101,IF(AND($K$3=5,$K$4="Y"),AI101,"FALSE"))))))))))</f>
        <v>75.900000000000006</v>
      </c>
      <c r="J101" s="35" t="str">
        <f>IF(OUT!F222="", "", OUT!F222)</f>
        <v>CALLUSED URC</v>
      </c>
      <c r="K101" s="8">
        <f>IF(OUT!P222="", "", OUT!P222)</f>
        <v>100</v>
      </c>
      <c r="L101" s="8" t="str">
        <f>IF(OUT!AE222="", "", OUT!AE222)</f>
        <v/>
      </c>
      <c r="M101" s="8" t="str">
        <f>IF(OUT!AG222="", "", OUT!AG222)</f>
        <v>PAT</v>
      </c>
      <c r="N101" s="8" t="str">
        <f>IF(OUT!AQ222="", "", OUT!AQ222)</f>
        <v/>
      </c>
      <c r="O101" s="8" t="str">
        <f>IF(OUT!BM222="", "", OUT!BM222)</f>
        <v>T6</v>
      </c>
      <c r="P101" s="9">
        <f>IF(OUT!N222="", "", OUT!N222)</f>
        <v>0.75900000000000001</v>
      </c>
      <c r="Q101" s="10">
        <f>IF(OUT!O222="", "", OUT!O222)</f>
        <v>75.900000000000006</v>
      </c>
      <c r="R101" s="9">
        <f>IF(PPG!H222="", "", PPG!H222)</f>
        <v>0.46899999999999997</v>
      </c>
      <c r="S101" s="10">
        <f>IF(PPG!I222="", "", PPG!I222)</f>
        <v>46.9</v>
      </c>
      <c r="T101" s="9">
        <f>IF(PPG!J222="", "", PPG!J222)</f>
        <v>0.42099999999999999</v>
      </c>
      <c r="U101" s="10">
        <f>IF(PPG!K222="", "", PPG!K222)</f>
        <v>42.1</v>
      </c>
      <c r="V101" s="9">
        <f>IF(PPG!L222="", "", PPG!L222)</f>
        <v>0.39200000000000002</v>
      </c>
      <c r="W101" s="10">
        <f>IF(PPG!M222="", "", PPG!M222)</f>
        <v>39.200000000000003</v>
      </c>
      <c r="X101" s="9">
        <f>IF(PPG!N222="", "", PPG!N222)</f>
        <v>0.374</v>
      </c>
      <c r="Y101" s="10">
        <f>IF(PPG!O222="", "", PPG!O222)</f>
        <v>37.4</v>
      </c>
      <c r="Z101" s="9">
        <f>IF(PPG!Q222="", "", PPG!Q222)</f>
        <v>0.48899999999999999</v>
      </c>
      <c r="AA101" s="10">
        <f>IF(PPG!R222="", "", PPG!R222)</f>
        <v>48.9</v>
      </c>
      <c r="AB101" s="9">
        <f>IF(PPG!S222="", "", PPG!S222)</f>
        <v>0.46899999999999997</v>
      </c>
      <c r="AC101" s="10">
        <f>IF(PPG!T222="", "", PPG!T222)</f>
        <v>46.9</v>
      </c>
      <c r="AD101" s="9">
        <f>IF(PPG!U222="", "", PPG!U222)</f>
        <v>0.42099999999999999</v>
      </c>
      <c r="AE101" s="10">
        <f>IF(PPG!V222="", "", PPG!V222)</f>
        <v>42.1</v>
      </c>
      <c r="AF101" s="9">
        <f>IF(PPG!W222="", "", PPG!W222)</f>
        <v>0.39200000000000002</v>
      </c>
      <c r="AG101" s="10">
        <f>IF(PPG!X222="", "", PPG!X222)</f>
        <v>39.200000000000003</v>
      </c>
      <c r="AH101" s="9">
        <f>IF(PPG!Y222="", "", PPG!Y222)</f>
        <v>0.374</v>
      </c>
      <c r="AI101" s="10">
        <f>IF(PPG!Z222="", "", PPG!Z222)</f>
        <v>37.4</v>
      </c>
      <c r="AJ101" s="31" t="str">
        <f>IF(D101&lt;&gt;"",D101*I101, "0.00")</f>
        <v>0.00</v>
      </c>
      <c r="AK101" s="8" t="str">
        <f>IF(D101&lt;&gt;"",D101, "0")</f>
        <v>0</v>
      </c>
      <c r="AL101" s="8" t="str">
        <f>IF(D101&lt;&gt;"",D101*K101, "0")</f>
        <v>0</v>
      </c>
    </row>
    <row r="102" spans="1:38">
      <c r="A102" s="8">
        <f>IF(OUT!C223="", "", OUT!C223)</f>
        <v>773</v>
      </c>
      <c r="B102" s="19">
        <f>IF(OUT!A223="", "", OUT!A223)</f>
        <v>90282</v>
      </c>
      <c r="C102" s="8" t="str">
        <f>IF(OUT!D223="", "", OUT!D223)</f>
        <v>URCO</v>
      </c>
      <c r="D102" s="26"/>
      <c r="E102" s="8" t="str">
        <f>IF(OUT!E223="", "", OUT!E223)</f>
        <v>100/BDL</v>
      </c>
      <c r="F102" s="23" t="str">
        <f>IF(OUT!AE223="NEW", "✷", "")</f>
        <v/>
      </c>
      <c r="G102" t="str">
        <f>IF(OUT!B223="", "", OUT!B223)</f>
        <v>GERANIUM   INTERSPECIFIC CALLIOPE MEDIUM HOT ROSE</v>
      </c>
      <c r="H102" s="20">
        <f>IF(AND($K$3=1,$K$4="N"),P102,IF(AND($K$3=2,$K$4="N"),R102,IF(AND($K$3=3,$K$4="N"),T102,IF(AND($K$3=4,$K$4="N"),V102,IF(AND($K$3=5,$K$4="N"),X102,IF(AND($K$3=1,$K$4="Y"),Z102,IF(AND($K$3=2,$K$4="Y"),AB102,IF(AND($K$3=3,$K$4="Y"),AD102,IF(AND($K$3=4,$K$4="Y"),AF102,IF(AND($K$3=5,$K$4="Y"),AH102,"FALSE"))))))))))</f>
        <v>0.61599999999999999</v>
      </c>
      <c r="I102" s="21">
        <f>IF(AND($K$3=1,$K$4="N"),Q102,IF(AND($K$3=2,$K$4="N"),S102,IF(AND($K$3=3,$K$4="N"),U102,IF(AND($K$3=4,$K$4="N"),W102,IF(AND($K$3=5,$K$4="N"),Y102,IF(AND($K$3=1,$K$4="Y"),AA102,IF(AND($K$3=2,$K$4="Y"),AC102,IF(AND($K$3=3,$K$4="Y"),AE102,IF(AND($K$3=4,$K$4="Y"),AG102,IF(AND($K$3=5,$K$4="Y"),AI102,"FALSE"))))))))))</f>
        <v>61.6</v>
      </c>
      <c r="J102" s="35" t="str">
        <f>IF(OUT!F223="", "", OUT!F223)</f>
        <v>UNROOTED CUTTINGS</v>
      </c>
      <c r="K102" s="8">
        <f>IF(OUT!P223="", "", OUT!P223)</f>
        <v>100</v>
      </c>
      <c r="L102" s="8" t="str">
        <f>IF(OUT!AE223="", "", OUT!AE223)</f>
        <v/>
      </c>
      <c r="M102" s="8" t="str">
        <f>IF(OUT!AG223="", "", OUT!AG223)</f>
        <v>PAT</v>
      </c>
      <c r="N102" s="8" t="str">
        <f>IF(OUT!AQ223="", "", OUT!AQ223)</f>
        <v/>
      </c>
      <c r="O102" s="8" t="str">
        <f>IF(OUT!BM223="", "", OUT!BM223)</f>
        <v>T6</v>
      </c>
      <c r="P102" s="9">
        <f>IF(OUT!N223="", "", OUT!N223)</f>
        <v>0.61599999999999999</v>
      </c>
      <c r="Q102" s="10">
        <f>IF(OUT!O223="", "", OUT!O223)</f>
        <v>61.6</v>
      </c>
      <c r="R102" s="9">
        <f>IF(PPG!H223="", "", PPG!H223)</f>
        <v>0.59499999999999997</v>
      </c>
      <c r="S102" s="10">
        <f>IF(PPG!I223="", "", PPG!I223)</f>
        <v>59.5</v>
      </c>
      <c r="T102" s="9">
        <f>IF(PPG!J223="", "", PPG!J223)</f>
        <v>0.53100000000000003</v>
      </c>
      <c r="U102" s="10">
        <f>IF(PPG!K223="", "", PPG!K223)</f>
        <v>53.1</v>
      </c>
      <c r="V102" s="9">
        <f>IF(PPG!L223="", "", PPG!L223)</f>
        <v>0.49399999999999999</v>
      </c>
      <c r="W102" s="10">
        <f>IF(PPG!M223="", "", PPG!M223)</f>
        <v>49.4</v>
      </c>
      <c r="X102" s="9">
        <f>IF(PPG!N223="", "", PPG!N223)</f>
        <v>0.47</v>
      </c>
      <c r="Y102" s="10">
        <f>IF(PPG!O223="", "", PPG!O223)</f>
        <v>47</v>
      </c>
      <c r="Z102" s="9">
        <f>IF(PPG!Q223="", "", PPG!Q223)</f>
        <v>0.62</v>
      </c>
      <c r="AA102" s="10">
        <f>IF(PPG!R223="", "", PPG!R223)</f>
        <v>62</v>
      </c>
      <c r="AB102" s="9">
        <f>IF(PPG!S223="", "", PPG!S223)</f>
        <v>0.59499999999999997</v>
      </c>
      <c r="AC102" s="10">
        <f>IF(PPG!T223="", "", PPG!T223)</f>
        <v>59.5</v>
      </c>
      <c r="AD102" s="9">
        <f>IF(PPG!U223="", "", PPG!U223)</f>
        <v>0.53100000000000003</v>
      </c>
      <c r="AE102" s="10">
        <f>IF(PPG!V223="", "", PPG!V223)</f>
        <v>53.1</v>
      </c>
      <c r="AF102" s="9">
        <f>IF(PPG!W223="", "", PPG!W223)</f>
        <v>0.49399999999999999</v>
      </c>
      <c r="AG102" s="10">
        <f>IF(PPG!X223="", "", PPG!X223)</f>
        <v>49.4</v>
      </c>
      <c r="AH102" s="9">
        <f>IF(PPG!Y223="", "", PPG!Y223)</f>
        <v>0.47</v>
      </c>
      <c r="AI102" s="10">
        <f>IF(PPG!Z223="", "", PPG!Z223)</f>
        <v>47</v>
      </c>
      <c r="AJ102" s="31" t="str">
        <f>IF(D102&lt;&gt;"",D102*I102, "0.00")</f>
        <v>0.00</v>
      </c>
      <c r="AK102" s="8" t="str">
        <f>IF(D102&lt;&gt;"",D102, "0")</f>
        <v>0</v>
      </c>
      <c r="AL102" s="8" t="str">
        <f>IF(D102&lt;&gt;"",D102*K102, "0")</f>
        <v>0</v>
      </c>
    </row>
    <row r="103" spans="1:38">
      <c r="A103" s="8">
        <f>IF(OUT!C145="", "", OUT!C145)</f>
        <v>773</v>
      </c>
      <c r="B103" s="19">
        <f>IF(OUT!A145="", "", OUT!A145)</f>
        <v>66017</v>
      </c>
      <c r="C103" s="8" t="str">
        <f>IF(OUT!D145="", "", OUT!D145)</f>
        <v>CAL</v>
      </c>
      <c r="D103" s="26"/>
      <c r="E103" s="8" t="str">
        <f>IF(OUT!E145="", "", OUT!E145)</f>
        <v>100/BDL</v>
      </c>
      <c r="F103" s="23" t="str">
        <f>IF(OUT!AE145="NEW", "✷", "")</f>
        <v/>
      </c>
      <c r="G103" t="str">
        <f>IF(OUT!B145="", "", OUT!B145)</f>
        <v>GERANIUM   INTERSPECIFIC CALLIOPE MEDIUM PINK FLAME</v>
      </c>
      <c r="H103" s="20">
        <f>IF(AND($K$3=1,$K$4="N"),P103,IF(AND($K$3=2,$K$4="N"),R103,IF(AND($K$3=3,$K$4="N"),T103,IF(AND($K$3=4,$K$4="N"),V103,IF(AND($K$3=5,$K$4="N"),X103,IF(AND($K$3=1,$K$4="Y"),Z103,IF(AND($K$3=2,$K$4="Y"),AB103,IF(AND($K$3=3,$K$4="Y"),AD103,IF(AND($K$3=4,$K$4="Y"),AF103,IF(AND($K$3=5,$K$4="Y"),AH103,"FALSE"))))))))))</f>
        <v>0.75900000000000001</v>
      </c>
      <c r="I103" s="21">
        <f>IF(AND($K$3=1,$K$4="N"),Q103,IF(AND($K$3=2,$K$4="N"),S103,IF(AND($K$3=3,$K$4="N"),U103,IF(AND($K$3=4,$K$4="N"),W103,IF(AND($K$3=5,$K$4="N"),Y103,IF(AND($K$3=1,$K$4="Y"),AA103,IF(AND($K$3=2,$K$4="Y"),AC103,IF(AND($K$3=3,$K$4="Y"),AE103,IF(AND($K$3=4,$K$4="Y"),AG103,IF(AND($K$3=5,$K$4="Y"),AI103,"FALSE"))))))))))</f>
        <v>75.900000000000006</v>
      </c>
      <c r="J103" s="35" t="str">
        <f>IF(OUT!F145="", "", OUT!F145)</f>
        <v>CALLUSED URC</v>
      </c>
      <c r="K103" s="8">
        <f>IF(OUT!P145="", "", OUT!P145)</f>
        <v>100</v>
      </c>
      <c r="L103" s="8" t="str">
        <f>IF(OUT!AE145="", "", OUT!AE145)</f>
        <v/>
      </c>
      <c r="M103" s="8" t="str">
        <f>IF(OUT!AG145="", "", OUT!AG145)</f>
        <v>PAT</v>
      </c>
      <c r="N103" s="8" t="str">
        <f>IF(OUT!AQ145="", "", OUT!AQ145)</f>
        <v/>
      </c>
      <c r="O103" s="8" t="str">
        <f>IF(OUT!BM145="", "", OUT!BM145)</f>
        <v>T6</v>
      </c>
      <c r="P103" s="9">
        <f>IF(OUT!N145="", "", OUT!N145)</f>
        <v>0.75900000000000001</v>
      </c>
      <c r="Q103" s="10">
        <f>IF(OUT!O145="", "", OUT!O145)</f>
        <v>75.900000000000006</v>
      </c>
      <c r="R103" s="9">
        <f>IF(PPG!H145="", "", PPG!H145)</f>
        <v>0.59499999999999997</v>
      </c>
      <c r="S103" s="10">
        <f>IF(PPG!I145="", "", PPG!I145)</f>
        <v>59.5</v>
      </c>
      <c r="T103" s="9">
        <f>IF(PPG!J145="", "", PPG!J145)</f>
        <v>0.53100000000000003</v>
      </c>
      <c r="U103" s="10">
        <f>IF(PPG!K145="", "", PPG!K145)</f>
        <v>53.1</v>
      </c>
      <c r="V103" s="9">
        <f>IF(PPG!L145="", "", PPG!L145)</f>
        <v>0.49399999999999999</v>
      </c>
      <c r="W103" s="10">
        <f>IF(PPG!M145="", "", PPG!M145)</f>
        <v>49.4</v>
      </c>
      <c r="X103" s="9">
        <f>IF(PPG!N145="", "", PPG!N145)</f>
        <v>0.47</v>
      </c>
      <c r="Y103" s="10">
        <f>IF(PPG!O145="", "", PPG!O145)</f>
        <v>47</v>
      </c>
      <c r="Z103" s="9">
        <f>IF(PPG!Q145="", "", PPG!Q145)</f>
        <v>0.62</v>
      </c>
      <c r="AA103" s="10">
        <f>IF(PPG!R145="", "", PPG!R145)</f>
        <v>62</v>
      </c>
      <c r="AB103" s="9">
        <f>IF(PPG!S145="", "", PPG!S145)</f>
        <v>0.59499999999999997</v>
      </c>
      <c r="AC103" s="10">
        <f>IF(PPG!T145="", "", PPG!T145)</f>
        <v>59.5</v>
      </c>
      <c r="AD103" s="9">
        <f>IF(PPG!U145="", "", PPG!U145)</f>
        <v>0.53100000000000003</v>
      </c>
      <c r="AE103" s="10">
        <f>IF(PPG!V145="", "", PPG!V145)</f>
        <v>53.1</v>
      </c>
      <c r="AF103" s="9">
        <f>IF(PPG!W145="", "", PPG!W145)</f>
        <v>0.49399999999999999</v>
      </c>
      <c r="AG103" s="10">
        <f>IF(PPG!X145="", "", PPG!X145)</f>
        <v>49.4</v>
      </c>
      <c r="AH103" s="9">
        <f>IF(PPG!Y145="", "", PPG!Y145)</f>
        <v>0.47</v>
      </c>
      <c r="AI103" s="10">
        <f>IF(PPG!Z145="", "", PPG!Z145)</f>
        <v>47</v>
      </c>
      <c r="AJ103" s="31" t="str">
        <f>IF(D103&lt;&gt;"",D103*I103, "0.00")</f>
        <v>0.00</v>
      </c>
      <c r="AK103" s="8" t="str">
        <f>IF(D103&lt;&gt;"",D103, "0")</f>
        <v>0</v>
      </c>
      <c r="AL103" s="8" t="str">
        <f>IF(D103&lt;&gt;"",D103*K103, "0")</f>
        <v>0</v>
      </c>
    </row>
    <row r="104" spans="1:38">
      <c r="A104" s="8">
        <f>IF(OUT!C146="", "", OUT!C146)</f>
        <v>773</v>
      </c>
      <c r="B104" s="19">
        <f>IF(OUT!A146="", "", OUT!A146)</f>
        <v>66017</v>
      </c>
      <c r="C104" s="8" t="str">
        <f>IF(OUT!D146="", "", OUT!D146)</f>
        <v>URCO</v>
      </c>
      <c r="D104" s="26"/>
      <c r="E104" s="8" t="str">
        <f>IF(OUT!E146="", "", OUT!E146)</f>
        <v>100/BDL</v>
      </c>
      <c r="F104" s="23" t="str">
        <f>IF(OUT!AE146="NEW", "✷", "")</f>
        <v/>
      </c>
      <c r="G104" t="str">
        <f>IF(OUT!B146="", "", OUT!B146)</f>
        <v>GERANIUM   INTERSPECIFIC CALLIOPE MEDIUM PINK FLAME</v>
      </c>
      <c r="H104" s="20">
        <f>IF(AND($K$3=1,$K$4="N"),P104,IF(AND($K$3=2,$K$4="N"),R104,IF(AND($K$3=3,$K$4="N"),T104,IF(AND($K$3=4,$K$4="N"),V104,IF(AND($K$3=5,$K$4="N"),X104,IF(AND($K$3=1,$K$4="Y"),Z104,IF(AND($K$3=2,$K$4="Y"),AB104,IF(AND($K$3=3,$K$4="Y"),AD104,IF(AND($K$3=4,$K$4="Y"),AF104,IF(AND($K$3=5,$K$4="Y"),AH104,"FALSE"))))))))))</f>
        <v>0.61599999999999999</v>
      </c>
      <c r="I104" s="21">
        <f>IF(AND($K$3=1,$K$4="N"),Q104,IF(AND($K$3=2,$K$4="N"),S104,IF(AND($K$3=3,$K$4="N"),U104,IF(AND($K$3=4,$K$4="N"),W104,IF(AND($K$3=5,$K$4="N"),Y104,IF(AND($K$3=1,$K$4="Y"),AA104,IF(AND($K$3=2,$K$4="Y"),AC104,IF(AND($K$3=3,$K$4="Y"),AE104,IF(AND($K$3=4,$K$4="Y"),AG104,IF(AND($K$3=5,$K$4="Y"),AI104,"FALSE"))))))))))</f>
        <v>61.6</v>
      </c>
      <c r="J104" s="35" t="str">
        <f>IF(OUT!F146="", "", OUT!F146)</f>
        <v>UNROOTED CUTTINGS</v>
      </c>
      <c r="K104" s="8">
        <f>IF(OUT!P146="", "", OUT!P146)</f>
        <v>100</v>
      </c>
      <c r="L104" s="8" t="str">
        <f>IF(OUT!AE146="", "", OUT!AE146)</f>
        <v/>
      </c>
      <c r="M104" s="8" t="str">
        <f>IF(OUT!AG146="", "", OUT!AG146)</f>
        <v>PAT</v>
      </c>
      <c r="N104" s="8" t="str">
        <f>IF(OUT!AQ146="", "", OUT!AQ146)</f>
        <v/>
      </c>
      <c r="O104" s="8" t="str">
        <f>IF(OUT!BM146="", "", OUT!BM146)</f>
        <v>T6</v>
      </c>
      <c r="P104" s="9">
        <f>IF(OUT!N146="", "", OUT!N146)</f>
        <v>0.61599999999999999</v>
      </c>
      <c r="Q104" s="10">
        <f>IF(OUT!O146="", "", OUT!O146)</f>
        <v>61.6</v>
      </c>
      <c r="R104" s="9">
        <f>IF(PPG!H146="", "", PPG!H146)</f>
        <v>0.46899999999999997</v>
      </c>
      <c r="S104" s="10">
        <f>IF(PPG!I146="", "", PPG!I146)</f>
        <v>46.9</v>
      </c>
      <c r="T104" s="9">
        <f>IF(PPG!J146="", "", PPG!J146)</f>
        <v>0.42099999999999999</v>
      </c>
      <c r="U104" s="10">
        <f>IF(PPG!K146="", "", PPG!K146)</f>
        <v>42.1</v>
      </c>
      <c r="V104" s="9">
        <f>IF(PPG!L146="", "", PPG!L146)</f>
        <v>0.39200000000000002</v>
      </c>
      <c r="W104" s="10">
        <f>IF(PPG!M146="", "", PPG!M146)</f>
        <v>39.200000000000003</v>
      </c>
      <c r="X104" s="9">
        <f>IF(PPG!N146="", "", PPG!N146)</f>
        <v>0.374</v>
      </c>
      <c r="Y104" s="10">
        <f>IF(PPG!O146="", "", PPG!O146)</f>
        <v>37.4</v>
      </c>
      <c r="Z104" s="9">
        <f>IF(PPG!Q146="", "", PPG!Q146)</f>
        <v>0.48899999999999999</v>
      </c>
      <c r="AA104" s="10">
        <f>IF(PPG!R146="", "", PPG!R146)</f>
        <v>48.9</v>
      </c>
      <c r="AB104" s="9">
        <f>IF(PPG!S146="", "", PPG!S146)</f>
        <v>0.46899999999999997</v>
      </c>
      <c r="AC104" s="10">
        <f>IF(PPG!T146="", "", PPG!T146)</f>
        <v>46.9</v>
      </c>
      <c r="AD104" s="9">
        <f>IF(PPG!U146="", "", PPG!U146)</f>
        <v>0.42099999999999999</v>
      </c>
      <c r="AE104" s="10">
        <f>IF(PPG!V146="", "", PPG!V146)</f>
        <v>42.1</v>
      </c>
      <c r="AF104" s="9">
        <f>IF(PPG!W146="", "", PPG!W146)</f>
        <v>0.39200000000000002</v>
      </c>
      <c r="AG104" s="10">
        <f>IF(PPG!X146="", "", PPG!X146)</f>
        <v>39.200000000000003</v>
      </c>
      <c r="AH104" s="9">
        <f>IF(PPG!Y146="", "", PPG!Y146)</f>
        <v>0.374</v>
      </c>
      <c r="AI104" s="10">
        <f>IF(PPG!Z146="", "", PPG!Z146)</f>
        <v>37.4</v>
      </c>
      <c r="AJ104" s="31" t="str">
        <f>IF(D104&lt;&gt;"",D104*I104, "0.00")</f>
        <v>0.00</v>
      </c>
      <c r="AK104" s="8" t="str">
        <f>IF(D104&lt;&gt;"",D104, "0")</f>
        <v>0</v>
      </c>
      <c r="AL104" s="8" t="str">
        <f>IF(D104&lt;&gt;"",D104*K104, "0")</f>
        <v>0</v>
      </c>
    </row>
    <row r="105" spans="1:38">
      <c r="A105" s="8">
        <f>IF(OUT!C196="", "", OUT!C196)</f>
        <v>773</v>
      </c>
      <c r="B105" s="19">
        <f>IF(OUT!A196="", "", OUT!A196)</f>
        <v>88239</v>
      </c>
      <c r="C105" s="8" t="str">
        <f>IF(OUT!D196="", "", OUT!D196)</f>
        <v>CAL</v>
      </c>
      <c r="D105" s="26"/>
      <c r="E105" s="8" t="str">
        <f>IF(OUT!E196="", "", OUT!E196)</f>
        <v>100/BDL</v>
      </c>
      <c r="F105" s="23" t="str">
        <f>IF(OUT!AE196="NEW", "✷", "")</f>
        <v/>
      </c>
      <c r="G105" t="str">
        <f>IF(OUT!B196="", "", OUT!B196)</f>
        <v>GERANIUM   INTERSPECIFIC CALLIOPE MEDIUM RED</v>
      </c>
      <c r="H105" s="20">
        <f>IF(AND($K$3=1,$K$4="N"),P105,IF(AND($K$3=2,$K$4="N"),R105,IF(AND($K$3=3,$K$4="N"),T105,IF(AND($K$3=4,$K$4="N"),V105,IF(AND($K$3=5,$K$4="N"),X105,IF(AND($K$3=1,$K$4="Y"),Z105,IF(AND($K$3=2,$K$4="Y"),AB105,IF(AND($K$3=3,$K$4="Y"),AD105,IF(AND($K$3=4,$K$4="Y"),AF105,IF(AND($K$3=5,$K$4="Y"),AH105,"FALSE"))))))))))</f>
        <v>0.75900000000000001</v>
      </c>
      <c r="I105" s="21">
        <f>IF(AND($K$3=1,$K$4="N"),Q105,IF(AND($K$3=2,$K$4="N"),S105,IF(AND($K$3=3,$K$4="N"),U105,IF(AND($K$3=4,$K$4="N"),W105,IF(AND($K$3=5,$K$4="N"),Y105,IF(AND($K$3=1,$K$4="Y"),AA105,IF(AND($K$3=2,$K$4="Y"),AC105,IF(AND($K$3=3,$K$4="Y"),AE105,IF(AND($K$3=4,$K$4="Y"),AG105,IF(AND($K$3=5,$K$4="Y"),AI105,"FALSE"))))))))))</f>
        <v>75.900000000000006</v>
      </c>
      <c r="J105" s="35" t="str">
        <f>IF(OUT!F196="", "", OUT!F196)</f>
        <v>CALLUSED URC</v>
      </c>
      <c r="K105" s="8">
        <f>IF(OUT!P196="", "", OUT!P196)</f>
        <v>100</v>
      </c>
      <c r="L105" s="8" t="str">
        <f>IF(OUT!AE196="", "", OUT!AE196)</f>
        <v/>
      </c>
      <c r="M105" s="8" t="str">
        <f>IF(OUT!AG196="", "", OUT!AG196)</f>
        <v>PAT</v>
      </c>
      <c r="N105" s="8" t="str">
        <f>IF(OUT!AQ196="", "", OUT!AQ196)</f>
        <v/>
      </c>
      <c r="O105" s="8" t="str">
        <f>IF(OUT!BM196="", "", OUT!BM196)</f>
        <v>T6</v>
      </c>
      <c r="P105" s="9">
        <f>IF(OUT!N196="", "", OUT!N196)</f>
        <v>0.75900000000000001</v>
      </c>
      <c r="Q105" s="10">
        <f>IF(OUT!O196="", "", OUT!O196)</f>
        <v>75.900000000000006</v>
      </c>
      <c r="R105" s="9">
        <f>IF(PPG!H196="", "", PPG!H196)</f>
        <v>0.46899999999999997</v>
      </c>
      <c r="S105" s="10">
        <f>IF(PPG!I196="", "", PPG!I196)</f>
        <v>46.9</v>
      </c>
      <c r="T105" s="9">
        <f>IF(PPG!J196="", "", PPG!J196)</f>
        <v>0.42099999999999999</v>
      </c>
      <c r="U105" s="10">
        <f>IF(PPG!K196="", "", PPG!K196)</f>
        <v>42.1</v>
      </c>
      <c r="V105" s="9">
        <f>IF(PPG!L196="", "", PPG!L196)</f>
        <v>0.39200000000000002</v>
      </c>
      <c r="W105" s="10">
        <f>IF(PPG!M196="", "", PPG!M196)</f>
        <v>39.200000000000003</v>
      </c>
      <c r="X105" s="9">
        <f>IF(PPG!N196="", "", PPG!N196)</f>
        <v>0.374</v>
      </c>
      <c r="Y105" s="10">
        <f>IF(PPG!O196="", "", PPG!O196)</f>
        <v>37.4</v>
      </c>
      <c r="Z105" s="9">
        <f>IF(PPG!Q196="", "", PPG!Q196)</f>
        <v>0.48899999999999999</v>
      </c>
      <c r="AA105" s="10">
        <f>IF(PPG!R196="", "", PPG!R196)</f>
        <v>48.9</v>
      </c>
      <c r="AB105" s="9">
        <f>IF(PPG!S196="", "", PPG!S196)</f>
        <v>0.46899999999999997</v>
      </c>
      <c r="AC105" s="10">
        <f>IF(PPG!T196="", "", PPG!T196)</f>
        <v>46.9</v>
      </c>
      <c r="AD105" s="9">
        <f>IF(PPG!U196="", "", PPG!U196)</f>
        <v>0.42099999999999999</v>
      </c>
      <c r="AE105" s="10">
        <f>IF(PPG!V196="", "", PPG!V196)</f>
        <v>42.1</v>
      </c>
      <c r="AF105" s="9">
        <f>IF(PPG!W196="", "", PPG!W196)</f>
        <v>0.39200000000000002</v>
      </c>
      <c r="AG105" s="10">
        <f>IF(PPG!X196="", "", PPG!X196)</f>
        <v>39.200000000000003</v>
      </c>
      <c r="AH105" s="9">
        <f>IF(PPG!Y196="", "", PPG!Y196)</f>
        <v>0.374</v>
      </c>
      <c r="AI105" s="10">
        <f>IF(PPG!Z196="", "", PPG!Z196)</f>
        <v>37.4</v>
      </c>
      <c r="AJ105" s="31" t="str">
        <f>IF(D105&lt;&gt;"",D105*I105, "0.00")</f>
        <v>0.00</v>
      </c>
      <c r="AK105" s="8" t="str">
        <f>IF(D105&lt;&gt;"",D105, "0")</f>
        <v>0</v>
      </c>
      <c r="AL105" s="8" t="str">
        <f>IF(D105&lt;&gt;"",D105*K105, "0")</f>
        <v>0</v>
      </c>
    </row>
    <row r="106" spans="1:38">
      <c r="A106" s="8">
        <f>IF(OUT!C197="", "", OUT!C197)</f>
        <v>773</v>
      </c>
      <c r="B106" s="19">
        <f>IF(OUT!A197="", "", OUT!A197)</f>
        <v>88239</v>
      </c>
      <c r="C106" s="8" t="str">
        <f>IF(OUT!D197="", "", OUT!D197)</f>
        <v>URCO</v>
      </c>
      <c r="D106" s="26"/>
      <c r="E106" s="8" t="str">
        <f>IF(OUT!E197="", "", OUT!E197)</f>
        <v>100/BDL</v>
      </c>
      <c r="F106" s="23" t="str">
        <f>IF(OUT!AE197="NEW", "✷", "")</f>
        <v/>
      </c>
      <c r="G106" t="str">
        <f>IF(OUT!B197="", "", OUT!B197)</f>
        <v>GERANIUM   INTERSPECIFIC CALLIOPE MEDIUM RED</v>
      </c>
      <c r="H106" s="20">
        <f>IF(AND($K$3=1,$K$4="N"),P106,IF(AND($K$3=2,$K$4="N"),R106,IF(AND($K$3=3,$K$4="N"),T106,IF(AND($K$3=4,$K$4="N"),V106,IF(AND($K$3=5,$K$4="N"),X106,IF(AND($K$3=1,$K$4="Y"),Z106,IF(AND($K$3=2,$K$4="Y"),AB106,IF(AND($K$3=3,$K$4="Y"),AD106,IF(AND($K$3=4,$K$4="Y"),AF106,IF(AND($K$3=5,$K$4="Y"),AH106,"FALSE"))))))))))</f>
        <v>0.61599999999999999</v>
      </c>
      <c r="I106" s="21">
        <f>IF(AND($K$3=1,$K$4="N"),Q106,IF(AND($K$3=2,$K$4="N"),S106,IF(AND($K$3=3,$K$4="N"),U106,IF(AND($K$3=4,$K$4="N"),W106,IF(AND($K$3=5,$K$4="N"),Y106,IF(AND($K$3=1,$K$4="Y"),AA106,IF(AND($K$3=2,$K$4="Y"),AC106,IF(AND($K$3=3,$K$4="Y"),AE106,IF(AND($K$3=4,$K$4="Y"),AG106,IF(AND($K$3=5,$K$4="Y"),AI106,"FALSE"))))))))))</f>
        <v>61.6</v>
      </c>
      <c r="J106" s="35" t="str">
        <f>IF(OUT!F197="", "", OUT!F197)</f>
        <v>UNROOTED CUTTINGS</v>
      </c>
      <c r="K106" s="8">
        <f>IF(OUT!P197="", "", OUT!P197)</f>
        <v>100</v>
      </c>
      <c r="L106" s="8" t="str">
        <f>IF(OUT!AE197="", "", OUT!AE197)</f>
        <v/>
      </c>
      <c r="M106" s="8" t="str">
        <f>IF(OUT!AG197="", "", OUT!AG197)</f>
        <v>PAT</v>
      </c>
      <c r="N106" s="8" t="str">
        <f>IF(OUT!AQ197="", "", OUT!AQ197)</f>
        <v/>
      </c>
      <c r="O106" s="8" t="str">
        <f>IF(OUT!BM197="", "", OUT!BM197)</f>
        <v>T6</v>
      </c>
      <c r="P106" s="9">
        <f>IF(OUT!N197="", "", OUT!N197)</f>
        <v>0.61599999999999999</v>
      </c>
      <c r="Q106" s="10">
        <f>IF(OUT!O197="", "", OUT!O197)</f>
        <v>61.6</v>
      </c>
      <c r="R106" s="9">
        <f>IF(PPG!H197="", "", PPG!H197)</f>
        <v>0.59499999999999997</v>
      </c>
      <c r="S106" s="10">
        <f>IF(PPG!I197="", "", PPG!I197)</f>
        <v>59.5</v>
      </c>
      <c r="T106" s="9">
        <f>IF(PPG!J197="", "", PPG!J197)</f>
        <v>0.53100000000000003</v>
      </c>
      <c r="U106" s="10">
        <f>IF(PPG!K197="", "", PPG!K197)</f>
        <v>53.1</v>
      </c>
      <c r="V106" s="9">
        <f>IF(PPG!L197="", "", PPG!L197)</f>
        <v>0.49399999999999999</v>
      </c>
      <c r="W106" s="10">
        <f>IF(PPG!M197="", "", PPG!M197)</f>
        <v>49.4</v>
      </c>
      <c r="X106" s="9">
        <f>IF(PPG!N197="", "", PPG!N197)</f>
        <v>0.47</v>
      </c>
      <c r="Y106" s="10">
        <f>IF(PPG!O197="", "", PPG!O197)</f>
        <v>47</v>
      </c>
      <c r="Z106" s="9">
        <f>IF(PPG!Q197="", "", PPG!Q197)</f>
        <v>0.62</v>
      </c>
      <c r="AA106" s="10">
        <f>IF(PPG!R197="", "", PPG!R197)</f>
        <v>62</v>
      </c>
      <c r="AB106" s="9">
        <f>IF(PPG!S197="", "", PPG!S197)</f>
        <v>0.59499999999999997</v>
      </c>
      <c r="AC106" s="10">
        <f>IF(PPG!T197="", "", PPG!T197)</f>
        <v>59.5</v>
      </c>
      <c r="AD106" s="9">
        <f>IF(PPG!U197="", "", PPG!U197)</f>
        <v>0.53100000000000003</v>
      </c>
      <c r="AE106" s="10">
        <f>IF(PPG!V197="", "", PPG!V197)</f>
        <v>53.1</v>
      </c>
      <c r="AF106" s="9">
        <f>IF(PPG!W197="", "", PPG!W197)</f>
        <v>0.49399999999999999</v>
      </c>
      <c r="AG106" s="10">
        <f>IF(PPG!X197="", "", PPG!X197)</f>
        <v>49.4</v>
      </c>
      <c r="AH106" s="9">
        <f>IF(PPG!Y197="", "", PPG!Y197)</f>
        <v>0.47</v>
      </c>
      <c r="AI106" s="10">
        <f>IF(PPG!Z197="", "", PPG!Z197)</f>
        <v>47</v>
      </c>
      <c r="AJ106" s="31" t="str">
        <f>IF(D106&lt;&gt;"",D106*I106, "0.00")</f>
        <v>0.00</v>
      </c>
      <c r="AK106" s="8" t="str">
        <f>IF(D106&lt;&gt;"",D106, "0")</f>
        <v>0</v>
      </c>
      <c r="AL106" s="8" t="str">
        <f>IF(D106&lt;&gt;"",D106*K106, "0")</f>
        <v>0</v>
      </c>
    </row>
    <row r="107" spans="1:38">
      <c r="A107" s="8">
        <f>IF(OUT!C224="", "", OUT!C224)</f>
        <v>773</v>
      </c>
      <c r="B107" s="19">
        <f>IF(OUT!A224="", "", OUT!A224)</f>
        <v>90284</v>
      </c>
      <c r="C107" s="8" t="str">
        <f>IF(OUT!D224="", "", OUT!D224)</f>
        <v>CAL</v>
      </c>
      <c r="D107" s="26"/>
      <c r="E107" s="8" t="str">
        <f>IF(OUT!E224="", "", OUT!E224)</f>
        <v>100/BDL</v>
      </c>
      <c r="F107" s="23" t="str">
        <f>IF(OUT!AE224="NEW", "✷", "")</f>
        <v/>
      </c>
      <c r="G107" t="str">
        <f>IF(OUT!B224="", "", OUT!B224)</f>
        <v>GERANIUM   INTERSPECIFIC CALLIOPE MEDIUM ROSE MEGA SPLASH</v>
      </c>
      <c r="H107" s="20">
        <f>IF(AND($K$3=1,$K$4="N"),P107,IF(AND($K$3=2,$K$4="N"),R107,IF(AND($K$3=3,$K$4="N"),T107,IF(AND($K$3=4,$K$4="N"),V107,IF(AND($K$3=5,$K$4="N"),X107,IF(AND($K$3=1,$K$4="Y"),Z107,IF(AND($K$3=2,$K$4="Y"),AB107,IF(AND($K$3=3,$K$4="Y"),AD107,IF(AND($K$3=4,$K$4="Y"),AF107,IF(AND($K$3=5,$K$4="Y"),AH107,"FALSE"))))))))))</f>
        <v>0.75900000000000001</v>
      </c>
      <c r="I107" s="21">
        <f>IF(AND($K$3=1,$K$4="N"),Q107,IF(AND($K$3=2,$K$4="N"),S107,IF(AND($K$3=3,$K$4="N"),U107,IF(AND($K$3=4,$K$4="N"),W107,IF(AND($K$3=5,$K$4="N"),Y107,IF(AND($K$3=1,$K$4="Y"),AA107,IF(AND($K$3=2,$K$4="Y"),AC107,IF(AND($K$3=3,$K$4="Y"),AE107,IF(AND($K$3=4,$K$4="Y"),AG107,IF(AND($K$3=5,$K$4="Y"),AI107,"FALSE"))))))))))</f>
        <v>75.900000000000006</v>
      </c>
      <c r="J107" s="35" t="str">
        <f>IF(OUT!F224="", "", OUT!F224)</f>
        <v>CALLUSED URC</v>
      </c>
      <c r="K107" s="8">
        <f>IF(OUT!P224="", "", OUT!P224)</f>
        <v>100</v>
      </c>
      <c r="L107" s="8" t="str">
        <f>IF(OUT!AE224="", "", OUT!AE224)</f>
        <v/>
      </c>
      <c r="M107" s="8" t="str">
        <f>IF(OUT!AG224="", "", OUT!AG224)</f>
        <v>PAT</v>
      </c>
      <c r="N107" s="8" t="str">
        <f>IF(OUT!AQ224="", "", OUT!AQ224)</f>
        <v/>
      </c>
      <c r="O107" s="8" t="str">
        <f>IF(OUT!BM224="", "", OUT!BM224)</f>
        <v>T6</v>
      </c>
      <c r="P107" s="9">
        <f>IF(OUT!N224="", "", OUT!N224)</f>
        <v>0.75900000000000001</v>
      </c>
      <c r="Q107" s="10">
        <f>IF(OUT!O224="", "", OUT!O224)</f>
        <v>75.900000000000006</v>
      </c>
      <c r="R107" s="9">
        <f>IF(PPG!H224="", "", PPG!H224)</f>
        <v>0.46899999999999997</v>
      </c>
      <c r="S107" s="10">
        <f>IF(PPG!I224="", "", PPG!I224)</f>
        <v>46.9</v>
      </c>
      <c r="T107" s="9">
        <f>IF(PPG!J224="", "", PPG!J224)</f>
        <v>0.42099999999999999</v>
      </c>
      <c r="U107" s="10">
        <f>IF(PPG!K224="", "", PPG!K224)</f>
        <v>42.1</v>
      </c>
      <c r="V107" s="9">
        <f>IF(PPG!L224="", "", PPG!L224)</f>
        <v>0.39200000000000002</v>
      </c>
      <c r="W107" s="10">
        <f>IF(PPG!M224="", "", PPG!M224)</f>
        <v>39.200000000000003</v>
      </c>
      <c r="X107" s="9">
        <f>IF(PPG!N224="", "", PPG!N224)</f>
        <v>0.374</v>
      </c>
      <c r="Y107" s="10">
        <f>IF(PPG!O224="", "", PPG!O224)</f>
        <v>37.4</v>
      </c>
      <c r="Z107" s="9">
        <f>IF(PPG!Q224="", "", PPG!Q224)</f>
        <v>0.48899999999999999</v>
      </c>
      <c r="AA107" s="10">
        <f>IF(PPG!R224="", "", PPG!R224)</f>
        <v>48.9</v>
      </c>
      <c r="AB107" s="9">
        <f>IF(PPG!S224="", "", PPG!S224)</f>
        <v>0.46899999999999997</v>
      </c>
      <c r="AC107" s="10">
        <f>IF(PPG!T224="", "", PPG!T224)</f>
        <v>46.9</v>
      </c>
      <c r="AD107" s="9">
        <f>IF(PPG!U224="", "", PPG!U224)</f>
        <v>0.42099999999999999</v>
      </c>
      <c r="AE107" s="10">
        <f>IF(PPG!V224="", "", PPG!V224)</f>
        <v>42.1</v>
      </c>
      <c r="AF107" s="9">
        <f>IF(PPG!W224="", "", PPG!W224)</f>
        <v>0.39200000000000002</v>
      </c>
      <c r="AG107" s="10">
        <f>IF(PPG!X224="", "", PPG!X224)</f>
        <v>39.200000000000003</v>
      </c>
      <c r="AH107" s="9">
        <f>IF(PPG!Y224="", "", PPG!Y224)</f>
        <v>0.374</v>
      </c>
      <c r="AI107" s="10">
        <f>IF(PPG!Z224="", "", PPG!Z224)</f>
        <v>37.4</v>
      </c>
      <c r="AJ107" s="31" t="str">
        <f>IF(D107&lt;&gt;"",D107*I107, "0.00")</f>
        <v>0.00</v>
      </c>
      <c r="AK107" s="8" t="str">
        <f>IF(D107&lt;&gt;"",D107, "0")</f>
        <v>0</v>
      </c>
      <c r="AL107" s="8" t="str">
        <f>IF(D107&lt;&gt;"",D107*K107, "0")</f>
        <v>0</v>
      </c>
    </row>
    <row r="108" spans="1:38">
      <c r="A108" s="8">
        <f>IF(OUT!C225="", "", OUT!C225)</f>
        <v>773</v>
      </c>
      <c r="B108" s="19">
        <f>IF(OUT!A225="", "", OUT!A225)</f>
        <v>90284</v>
      </c>
      <c r="C108" s="8" t="str">
        <f>IF(OUT!D225="", "", OUT!D225)</f>
        <v>URCO</v>
      </c>
      <c r="D108" s="26"/>
      <c r="E108" s="8" t="str">
        <f>IF(OUT!E225="", "", OUT!E225)</f>
        <v>100/BDL</v>
      </c>
      <c r="F108" s="23" t="str">
        <f>IF(OUT!AE225="NEW", "✷", "")</f>
        <v/>
      </c>
      <c r="G108" t="str">
        <f>IF(OUT!B225="", "", OUT!B225)</f>
        <v>GERANIUM   INTERSPECIFIC CALLIOPE MEDIUM ROSE MEGA SPLASH</v>
      </c>
      <c r="H108" s="20">
        <f>IF(AND($K$3=1,$K$4="N"),P108,IF(AND($K$3=2,$K$4="N"),R108,IF(AND($K$3=3,$K$4="N"),T108,IF(AND($K$3=4,$K$4="N"),V108,IF(AND($K$3=5,$K$4="N"),X108,IF(AND($K$3=1,$K$4="Y"),Z108,IF(AND($K$3=2,$K$4="Y"),AB108,IF(AND($K$3=3,$K$4="Y"),AD108,IF(AND($K$3=4,$K$4="Y"),AF108,IF(AND($K$3=5,$K$4="Y"),AH108,"FALSE"))))))))))</f>
        <v>0.61599999999999999</v>
      </c>
      <c r="I108" s="21">
        <f>IF(AND($K$3=1,$K$4="N"),Q108,IF(AND($K$3=2,$K$4="N"),S108,IF(AND($K$3=3,$K$4="N"),U108,IF(AND($K$3=4,$K$4="N"),W108,IF(AND($K$3=5,$K$4="N"),Y108,IF(AND($K$3=1,$K$4="Y"),AA108,IF(AND($K$3=2,$K$4="Y"),AC108,IF(AND($K$3=3,$K$4="Y"),AE108,IF(AND($K$3=4,$K$4="Y"),AG108,IF(AND($K$3=5,$K$4="Y"),AI108,"FALSE"))))))))))</f>
        <v>61.6</v>
      </c>
      <c r="J108" s="35" t="str">
        <f>IF(OUT!F225="", "", OUT!F225)</f>
        <v>UNROOTED CUTTINGS</v>
      </c>
      <c r="K108" s="8">
        <f>IF(OUT!P225="", "", OUT!P225)</f>
        <v>100</v>
      </c>
      <c r="L108" s="8" t="str">
        <f>IF(OUT!AE225="", "", OUT!AE225)</f>
        <v/>
      </c>
      <c r="M108" s="8" t="str">
        <f>IF(OUT!AG225="", "", OUT!AG225)</f>
        <v>PAT</v>
      </c>
      <c r="N108" s="8" t="str">
        <f>IF(OUT!AQ225="", "", OUT!AQ225)</f>
        <v/>
      </c>
      <c r="O108" s="8" t="str">
        <f>IF(OUT!BM225="", "", OUT!BM225)</f>
        <v>T6</v>
      </c>
      <c r="P108" s="9">
        <f>IF(OUT!N225="", "", OUT!N225)</f>
        <v>0.61599999999999999</v>
      </c>
      <c r="Q108" s="10">
        <f>IF(OUT!O225="", "", OUT!O225)</f>
        <v>61.6</v>
      </c>
      <c r="R108" s="9">
        <f>IF(PPG!H225="", "", PPG!H225)</f>
        <v>0.59499999999999997</v>
      </c>
      <c r="S108" s="10">
        <f>IF(PPG!I225="", "", PPG!I225)</f>
        <v>59.5</v>
      </c>
      <c r="T108" s="9">
        <f>IF(PPG!J225="", "", PPG!J225)</f>
        <v>0.53100000000000003</v>
      </c>
      <c r="U108" s="10">
        <f>IF(PPG!K225="", "", PPG!K225)</f>
        <v>53.1</v>
      </c>
      <c r="V108" s="9">
        <f>IF(PPG!L225="", "", PPG!L225)</f>
        <v>0.49399999999999999</v>
      </c>
      <c r="W108" s="10">
        <f>IF(PPG!M225="", "", PPG!M225)</f>
        <v>49.4</v>
      </c>
      <c r="X108" s="9">
        <f>IF(PPG!N225="", "", PPG!N225)</f>
        <v>0.47</v>
      </c>
      <c r="Y108" s="10">
        <f>IF(PPG!O225="", "", PPG!O225)</f>
        <v>47</v>
      </c>
      <c r="Z108" s="9">
        <f>IF(PPG!Q225="", "", PPG!Q225)</f>
        <v>0.62</v>
      </c>
      <c r="AA108" s="10">
        <f>IF(PPG!R225="", "", PPG!R225)</f>
        <v>62</v>
      </c>
      <c r="AB108" s="9">
        <f>IF(PPG!S225="", "", PPG!S225)</f>
        <v>0.59499999999999997</v>
      </c>
      <c r="AC108" s="10">
        <f>IF(PPG!T225="", "", PPG!T225)</f>
        <v>59.5</v>
      </c>
      <c r="AD108" s="9">
        <f>IF(PPG!U225="", "", PPG!U225)</f>
        <v>0.53100000000000003</v>
      </c>
      <c r="AE108" s="10">
        <f>IF(PPG!V225="", "", PPG!V225)</f>
        <v>53.1</v>
      </c>
      <c r="AF108" s="9">
        <f>IF(PPG!W225="", "", PPG!W225)</f>
        <v>0.49399999999999999</v>
      </c>
      <c r="AG108" s="10">
        <f>IF(PPG!X225="", "", PPG!X225)</f>
        <v>49.4</v>
      </c>
      <c r="AH108" s="9">
        <f>IF(PPG!Y225="", "", PPG!Y225)</f>
        <v>0.47</v>
      </c>
      <c r="AI108" s="10">
        <f>IF(PPG!Z225="", "", PPG!Z225)</f>
        <v>47</v>
      </c>
      <c r="AJ108" s="31" t="str">
        <f>IF(D108&lt;&gt;"",D108*I108, "0.00")</f>
        <v>0.00</v>
      </c>
      <c r="AK108" s="8" t="str">
        <f>IF(D108&lt;&gt;"",D108, "0")</f>
        <v>0</v>
      </c>
      <c r="AL108" s="8" t="str">
        <f>IF(D108&lt;&gt;"",D108*K108, "0")</f>
        <v>0</v>
      </c>
    </row>
    <row r="109" spans="1:38">
      <c r="A109" s="8">
        <f>IF(OUT!C297="", "", OUT!C297)</f>
        <v>773</v>
      </c>
      <c r="B109" s="19">
        <f>IF(OUT!A297="", "", OUT!A297)</f>
        <v>96869</v>
      </c>
      <c r="C109" s="8" t="str">
        <f>IF(OUT!D297="", "", OUT!D297)</f>
        <v>CAL</v>
      </c>
      <c r="D109" s="26"/>
      <c r="E109" s="8" t="str">
        <f>IF(OUT!E297="", "", OUT!E297)</f>
        <v>100/BDL</v>
      </c>
      <c r="F109" s="23" t="str">
        <f>IF(OUT!AE297="NEW", "✷", "")</f>
        <v>✷</v>
      </c>
      <c r="G109" t="str">
        <f>IF(OUT!B297="", "", OUT!B297)</f>
        <v>GERANIUM   INTERSPECIFIC CALLIOPE MEDIUM SALMON</v>
      </c>
      <c r="H109" s="20">
        <f>IF(AND($K$3=1,$K$4="N"),P109,IF(AND($K$3=2,$K$4="N"),R109,IF(AND($K$3=3,$K$4="N"),T109,IF(AND($K$3=4,$K$4="N"),V109,IF(AND($K$3=5,$K$4="N"),X109,IF(AND($K$3=1,$K$4="Y"),Z109,IF(AND($K$3=2,$K$4="Y"),AB109,IF(AND($K$3=3,$K$4="Y"),AD109,IF(AND($K$3=4,$K$4="Y"),AF109,IF(AND($K$3=5,$K$4="Y"),AH109,"FALSE"))))))))))</f>
        <v>0.75900000000000001</v>
      </c>
      <c r="I109" s="21">
        <f>IF(AND($K$3=1,$K$4="N"),Q109,IF(AND($K$3=2,$K$4="N"),S109,IF(AND($K$3=3,$K$4="N"),U109,IF(AND($K$3=4,$K$4="N"),W109,IF(AND($K$3=5,$K$4="N"),Y109,IF(AND($K$3=1,$K$4="Y"),AA109,IF(AND($K$3=2,$K$4="Y"),AC109,IF(AND($K$3=3,$K$4="Y"),AE109,IF(AND($K$3=4,$K$4="Y"),AG109,IF(AND($K$3=5,$K$4="Y"),AI109,"FALSE"))))))))))</f>
        <v>75.900000000000006</v>
      </c>
      <c r="J109" s="35" t="str">
        <f>IF(OUT!F297="", "", OUT!F297)</f>
        <v>CALLUSED URC</v>
      </c>
      <c r="K109" s="8">
        <f>IF(OUT!P297="", "", OUT!P297)</f>
        <v>100</v>
      </c>
      <c r="L109" s="8" t="str">
        <f>IF(OUT!AE297="", "", OUT!AE297)</f>
        <v>NEW</v>
      </c>
      <c r="M109" s="8" t="str">
        <f>IF(OUT!AG297="", "", OUT!AG297)</f>
        <v>PAT</v>
      </c>
      <c r="N109" s="8" t="str">
        <f>IF(OUT!AQ297="", "", OUT!AQ297)</f>
        <v/>
      </c>
      <c r="O109" s="8" t="str">
        <f>IF(OUT!BM297="", "", OUT!BM297)</f>
        <v>T6</v>
      </c>
      <c r="P109" s="9">
        <f>IF(OUT!N297="", "", OUT!N297)</f>
        <v>0.75900000000000001</v>
      </c>
      <c r="Q109" s="10">
        <f>IF(OUT!O297="", "", OUT!O297)</f>
        <v>75.900000000000006</v>
      </c>
      <c r="R109" s="9">
        <f>IF(PPG!H297="", "", PPG!H297)</f>
        <v>0.32300000000000001</v>
      </c>
      <c r="S109" s="10">
        <f>IF(PPG!I297="", "", PPG!I297)</f>
        <v>32.299999999999997</v>
      </c>
      <c r="T109" s="9">
        <f>IF(PPG!J297="", "", PPG!J297)</f>
        <v>0.29199999999999998</v>
      </c>
      <c r="U109" s="10">
        <f>IF(PPG!K297="", "", PPG!K297)</f>
        <v>29.2</v>
      </c>
      <c r="V109" s="9">
        <f>IF(PPG!L297="", "", PPG!L297)</f>
        <v>0.27300000000000002</v>
      </c>
      <c r="W109" s="10">
        <f>IF(PPG!M297="", "", PPG!M297)</f>
        <v>27.3</v>
      </c>
      <c r="X109" s="9">
        <f>IF(PPG!N297="", "", PPG!N297)</f>
        <v>0.26100000000000001</v>
      </c>
      <c r="Y109" s="10">
        <f>IF(PPG!O297="", "", PPG!O297)</f>
        <v>26.1</v>
      </c>
      <c r="Z109" s="9">
        <f>IF(PPG!Q297="", "", PPG!Q297)</f>
        <v>0.33500000000000002</v>
      </c>
      <c r="AA109" s="10">
        <f>IF(PPG!R297="", "", PPG!R297)</f>
        <v>33.5</v>
      </c>
      <c r="AB109" s="9">
        <f>IF(PPG!S297="", "", PPG!S297)</f>
        <v>0.32300000000000001</v>
      </c>
      <c r="AC109" s="10">
        <f>IF(PPG!T297="", "", PPG!T297)</f>
        <v>32.299999999999997</v>
      </c>
      <c r="AD109" s="9">
        <f>IF(PPG!U297="", "", PPG!U297)</f>
        <v>0.29199999999999998</v>
      </c>
      <c r="AE109" s="10">
        <f>IF(PPG!V297="", "", PPG!V297)</f>
        <v>29.2</v>
      </c>
      <c r="AF109" s="9">
        <f>IF(PPG!W297="", "", PPG!W297)</f>
        <v>0.27300000000000002</v>
      </c>
      <c r="AG109" s="10">
        <f>IF(PPG!X297="", "", PPG!X297)</f>
        <v>27.3</v>
      </c>
      <c r="AH109" s="9">
        <f>IF(PPG!Y297="", "", PPG!Y297)</f>
        <v>0.26100000000000001</v>
      </c>
      <c r="AI109" s="10">
        <f>IF(PPG!Z297="", "", PPG!Z297)</f>
        <v>26.1</v>
      </c>
      <c r="AJ109" s="31" t="str">
        <f>IF(D109&lt;&gt;"",D109*I109, "0.00")</f>
        <v>0.00</v>
      </c>
      <c r="AK109" s="8" t="str">
        <f>IF(D109&lt;&gt;"",D109, "0")</f>
        <v>0</v>
      </c>
      <c r="AL109" s="8" t="str">
        <f>IF(D109&lt;&gt;"",D109*K109, "0")</f>
        <v>0</v>
      </c>
    </row>
    <row r="110" spans="1:38">
      <c r="A110" s="8">
        <f>IF(OUT!C298="", "", OUT!C298)</f>
        <v>773</v>
      </c>
      <c r="B110" s="19">
        <f>IF(OUT!A298="", "", OUT!A298)</f>
        <v>96869</v>
      </c>
      <c r="C110" s="8" t="str">
        <f>IF(OUT!D298="", "", OUT!D298)</f>
        <v>URCO</v>
      </c>
      <c r="D110" s="26"/>
      <c r="E110" s="8" t="str">
        <f>IF(OUT!E298="", "", OUT!E298)</f>
        <v>100/BDL</v>
      </c>
      <c r="F110" s="23" t="str">
        <f>IF(OUT!AE298="NEW", "✷", "")</f>
        <v>✷</v>
      </c>
      <c r="G110" t="str">
        <f>IF(OUT!B298="", "", OUT!B298)</f>
        <v>GERANIUM   INTERSPECIFIC CALLIOPE MEDIUM SALMON</v>
      </c>
      <c r="H110" s="20">
        <f>IF(AND($K$3=1,$K$4="N"),P110,IF(AND($K$3=2,$K$4="N"),R110,IF(AND($K$3=3,$K$4="N"),T110,IF(AND($K$3=4,$K$4="N"),V110,IF(AND($K$3=5,$K$4="N"),X110,IF(AND($K$3=1,$K$4="Y"),Z110,IF(AND($K$3=2,$K$4="Y"),AB110,IF(AND($K$3=3,$K$4="Y"),AD110,IF(AND($K$3=4,$K$4="Y"),AF110,IF(AND($K$3=5,$K$4="Y"),AH110,"FALSE"))))))))))</f>
        <v>0.61599999999999999</v>
      </c>
      <c r="I110" s="21">
        <f>IF(AND($K$3=1,$K$4="N"),Q110,IF(AND($K$3=2,$K$4="N"),S110,IF(AND($K$3=3,$K$4="N"),U110,IF(AND($K$3=4,$K$4="N"),W110,IF(AND($K$3=5,$K$4="N"),Y110,IF(AND($K$3=1,$K$4="Y"),AA110,IF(AND($K$3=2,$K$4="Y"),AC110,IF(AND($K$3=3,$K$4="Y"),AE110,IF(AND($K$3=4,$K$4="Y"),AG110,IF(AND($K$3=5,$K$4="Y"),AI110,"FALSE"))))))))))</f>
        <v>61.6</v>
      </c>
      <c r="J110" s="35" t="str">
        <f>IF(OUT!F298="", "", OUT!F298)</f>
        <v>UNROOTED CUTTINGS</v>
      </c>
      <c r="K110" s="8">
        <f>IF(OUT!P298="", "", OUT!P298)</f>
        <v>100</v>
      </c>
      <c r="L110" s="8" t="str">
        <f>IF(OUT!AE298="", "", OUT!AE298)</f>
        <v>NEW</v>
      </c>
      <c r="M110" s="8" t="str">
        <f>IF(OUT!AG298="", "", OUT!AG298)</f>
        <v>PAT</v>
      </c>
      <c r="N110" s="8" t="str">
        <f>IF(OUT!AQ298="", "", OUT!AQ298)</f>
        <v/>
      </c>
      <c r="O110" s="8" t="str">
        <f>IF(OUT!BM298="", "", OUT!BM298)</f>
        <v>T6</v>
      </c>
      <c r="P110" s="9">
        <f>IF(OUT!N298="", "", OUT!N298)</f>
        <v>0.61599999999999999</v>
      </c>
      <c r="Q110" s="10">
        <f>IF(OUT!O298="", "", OUT!O298)</f>
        <v>61.6</v>
      </c>
      <c r="R110" s="9">
        <f>IF(PPG!H298="", "", PPG!H298)</f>
        <v>0.32300000000000001</v>
      </c>
      <c r="S110" s="10">
        <f>IF(PPG!I298="", "", PPG!I298)</f>
        <v>32.299999999999997</v>
      </c>
      <c r="T110" s="9">
        <f>IF(PPG!J298="", "", PPG!J298)</f>
        <v>0.29199999999999998</v>
      </c>
      <c r="U110" s="10">
        <f>IF(PPG!K298="", "", PPG!K298)</f>
        <v>29.2</v>
      </c>
      <c r="V110" s="9">
        <f>IF(PPG!L298="", "", PPG!L298)</f>
        <v>0.27300000000000002</v>
      </c>
      <c r="W110" s="10">
        <f>IF(PPG!M298="", "", PPG!M298)</f>
        <v>27.3</v>
      </c>
      <c r="X110" s="9">
        <f>IF(PPG!N298="", "", PPG!N298)</f>
        <v>0.26100000000000001</v>
      </c>
      <c r="Y110" s="10">
        <f>IF(PPG!O298="", "", PPG!O298)</f>
        <v>26.1</v>
      </c>
      <c r="Z110" s="9">
        <f>IF(PPG!Q298="", "", PPG!Q298)</f>
        <v>0.33500000000000002</v>
      </c>
      <c r="AA110" s="10">
        <f>IF(PPG!R298="", "", PPG!R298)</f>
        <v>33.5</v>
      </c>
      <c r="AB110" s="9">
        <f>IF(PPG!S298="", "", PPG!S298)</f>
        <v>0.32300000000000001</v>
      </c>
      <c r="AC110" s="10">
        <f>IF(PPG!T298="", "", PPG!T298)</f>
        <v>32.299999999999997</v>
      </c>
      <c r="AD110" s="9">
        <f>IF(PPG!U298="", "", PPG!U298)</f>
        <v>0.29199999999999998</v>
      </c>
      <c r="AE110" s="10">
        <f>IF(PPG!V298="", "", PPG!V298)</f>
        <v>29.2</v>
      </c>
      <c r="AF110" s="9">
        <f>IF(PPG!W298="", "", PPG!W298)</f>
        <v>0.27300000000000002</v>
      </c>
      <c r="AG110" s="10">
        <f>IF(PPG!X298="", "", PPG!X298)</f>
        <v>27.3</v>
      </c>
      <c r="AH110" s="9">
        <f>IF(PPG!Y298="", "", PPG!Y298)</f>
        <v>0.26100000000000001</v>
      </c>
      <c r="AI110" s="10">
        <f>IF(PPG!Z298="", "", PPG!Z298)</f>
        <v>26.1</v>
      </c>
      <c r="AJ110" s="31" t="str">
        <f>IF(D110&lt;&gt;"",D110*I110, "0.00")</f>
        <v>0.00</v>
      </c>
      <c r="AK110" s="8" t="str">
        <f>IF(D110&lt;&gt;"",D110, "0")</f>
        <v>0</v>
      </c>
      <c r="AL110" s="8" t="str">
        <f>IF(D110&lt;&gt;"",D110*K110, "0")</f>
        <v>0</v>
      </c>
    </row>
    <row r="111" spans="1:38">
      <c r="A111" s="8">
        <f>IF(OUT!C198="", "", OUT!C198)</f>
        <v>773</v>
      </c>
      <c r="B111" s="19">
        <f>IF(OUT!A198="", "", OUT!A198)</f>
        <v>88240</v>
      </c>
      <c r="C111" s="8" t="str">
        <f>IF(OUT!D198="", "", OUT!D198)</f>
        <v>CAL</v>
      </c>
      <c r="D111" s="26"/>
      <c r="E111" s="8" t="str">
        <f>IF(OUT!E198="", "", OUT!E198)</f>
        <v>100/BDL</v>
      </c>
      <c r="F111" s="23" t="str">
        <f>IF(OUT!AE198="NEW", "✷", "")</f>
        <v/>
      </c>
      <c r="G111" t="str">
        <f>IF(OUT!B198="", "", OUT!B198)</f>
        <v>GERANIUM   INTERSPECIFIC CALLIOPE MEDIUM VIOLET</v>
      </c>
      <c r="H111" s="20">
        <f>IF(AND($K$3=1,$K$4="N"),P111,IF(AND($K$3=2,$K$4="N"),R111,IF(AND($K$3=3,$K$4="N"),T111,IF(AND($K$3=4,$K$4="N"),V111,IF(AND($K$3=5,$K$4="N"),X111,IF(AND($K$3=1,$K$4="Y"),Z111,IF(AND($K$3=2,$K$4="Y"),AB111,IF(AND($K$3=3,$K$4="Y"),AD111,IF(AND($K$3=4,$K$4="Y"),AF111,IF(AND($K$3=5,$K$4="Y"),AH111,"FALSE"))))))))))</f>
        <v>0.75900000000000001</v>
      </c>
      <c r="I111" s="21">
        <f>IF(AND($K$3=1,$K$4="N"),Q111,IF(AND($K$3=2,$K$4="N"),S111,IF(AND($K$3=3,$K$4="N"),U111,IF(AND($K$3=4,$K$4="N"),W111,IF(AND($K$3=5,$K$4="N"),Y111,IF(AND($K$3=1,$K$4="Y"),AA111,IF(AND($K$3=2,$K$4="Y"),AC111,IF(AND($K$3=3,$K$4="Y"),AE111,IF(AND($K$3=4,$K$4="Y"),AG111,IF(AND($K$3=5,$K$4="Y"),AI111,"FALSE"))))))))))</f>
        <v>75.900000000000006</v>
      </c>
      <c r="J111" s="35" t="str">
        <f>IF(OUT!F198="", "", OUT!F198)</f>
        <v>CALLUSED URC</v>
      </c>
      <c r="K111" s="8">
        <f>IF(OUT!P198="", "", OUT!P198)</f>
        <v>100</v>
      </c>
      <c r="L111" s="8" t="str">
        <f>IF(OUT!AE198="", "", OUT!AE198)</f>
        <v/>
      </c>
      <c r="M111" s="8" t="str">
        <f>IF(OUT!AG198="", "", OUT!AG198)</f>
        <v>PAT</v>
      </c>
      <c r="N111" s="8" t="str">
        <f>IF(OUT!AQ198="", "", OUT!AQ198)</f>
        <v/>
      </c>
      <c r="O111" s="8" t="str">
        <f>IF(OUT!BM198="", "", OUT!BM198)</f>
        <v>T6</v>
      </c>
      <c r="P111" s="9">
        <f>IF(OUT!N198="", "", OUT!N198)</f>
        <v>0.75900000000000001</v>
      </c>
      <c r="Q111" s="10">
        <f>IF(OUT!O198="", "", OUT!O198)</f>
        <v>75.900000000000006</v>
      </c>
      <c r="R111" s="9">
        <f>IF(PPG!H198="", "", PPG!H198)</f>
        <v>0.46899999999999997</v>
      </c>
      <c r="S111" s="10">
        <f>IF(PPG!I198="", "", PPG!I198)</f>
        <v>46.9</v>
      </c>
      <c r="T111" s="9">
        <f>IF(PPG!J198="", "", PPG!J198)</f>
        <v>0.42099999999999999</v>
      </c>
      <c r="U111" s="10">
        <f>IF(PPG!K198="", "", PPG!K198)</f>
        <v>42.1</v>
      </c>
      <c r="V111" s="9">
        <f>IF(PPG!L198="", "", PPG!L198)</f>
        <v>0.39200000000000002</v>
      </c>
      <c r="W111" s="10">
        <f>IF(PPG!M198="", "", PPG!M198)</f>
        <v>39.200000000000003</v>
      </c>
      <c r="X111" s="9">
        <f>IF(PPG!N198="", "", PPG!N198)</f>
        <v>0.374</v>
      </c>
      <c r="Y111" s="10">
        <f>IF(PPG!O198="", "", PPG!O198)</f>
        <v>37.4</v>
      </c>
      <c r="Z111" s="9">
        <f>IF(PPG!Q198="", "", PPG!Q198)</f>
        <v>0.48899999999999999</v>
      </c>
      <c r="AA111" s="10">
        <f>IF(PPG!R198="", "", PPG!R198)</f>
        <v>48.9</v>
      </c>
      <c r="AB111" s="9">
        <f>IF(PPG!S198="", "", PPG!S198)</f>
        <v>0.46899999999999997</v>
      </c>
      <c r="AC111" s="10">
        <f>IF(PPG!T198="", "", PPG!T198)</f>
        <v>46.9</v>
      </c>
      <c r="AD111" s="9">
        <f>IF(PPG!U198="", "", PPG!U198)</f>
        <v>0.42099999999999999</v>
      </c>
      <c r="AE111" s="10">
        <f>IF(PPG!V198="", "", PPG!V198)</f>
        <v>42.1</v>
      </c>
      <c r="AF111" s="9">
        <f>IF(PPG!W198="", "", PPG!W198)</f>
        <v>0.39200000000000002</v>
      </c>
      <c r="AG111" s="10">
        <f>IF(PPG!X198="", "", PPG!X198)</f>
        <v>39.200000000000003</v>
      </c>
      <c r="AH111" s="9">
        <f>IF(PPG!Y198="", "", PPG!Y198)</f>
        <v>0.374</v>
      </c>
      <c r="AI111" s="10">
        <f>IF(PPG!Z198="", "", PPG!Z198)</f>
        <v>37.4</v>
      </c>
      <c r="AJ111" s="31" t="str">
        <f>IF(D111&lt;&gt;"",D111*I111, "0.00")</f>
        <v>0.00</v>
      </c>
      <c r="AK111" s="8" t="str">
        <f>IF(D111&lt;&gt;"",D111, "0")</f>
        <v>0</v>
      </c>
      <c r="AL111" s="8" t="str">
        <f>IF(D111&lt;&gt;"",D111*K111, "0")</f>
        <v>0</v>
      </c>
    </row>
    <row r="112" spans="1:38">
      <c r="A112" s="8">
        <f>IF(OUT!C199="", "", OUT!C199)</f>
        <v>773</v>
      </c>
      <c r="B112" s="19">
        <f>IF(OUT!A199="", "", OUT!A199)</f>
        <v>88240</v>
      </c>
      <c r="C112" s="8" t="str">
        <f>IF(OUT!D199="", "", OUT!D199)</f>
        <v>URCO</v>
      </c>
      <c r="D112" s="26"/>
      <c r="E112" s="8" t="str">
        <f>IF(OUT!E199="", "", OUT!E199)</f>
        <v>100/BDL</v>
      </c>
      <c r="F112" s="23" t="str">
        <f>IF(OUT!AE199="NEW", "✷", "")</f>
        <v/>
      </c>
      <c r="G112" t="str">
        <f>IF(OUT!B199="", "", OUT!B199)</f>
        <v>GERANIUM   INTERSPECIFIC CALLIOPE MEDIUM VIOLET</v>
      </c>
      <c r="H112" s="20">
        <f>IF(AND($K$3=1,$K$4="N"),P112,IF(AND($K$3=2,$K$4="N"),R112,IF(AND($K$3=3,$K$4="N"),T112,IF(AND($K$3=4,$K$4="N"),V112,IF(AND($K$3=5,$K$4="N"),X112,IF(AND($K$3=1,$K$4="Y"),Z112,IF(AND($K$3=2,$K$4="Y"),AB112,IF(AND($K$3=3,$K$4="Y"),AD112,IF(AND($K$3=4,$K$4="Y"),AF112,IF(AND($K$3=5,$K$4="Y"),AH112,"FALSE"))))))))))</f>
        <v>0.61599999999999999</v>
      </c>
      <c r="I112" s="21">
        <f>IF(AND($K$3=1,$K$4="N"),Q112,IF(AND($K$3=2,$K$4="N"),S112,IF(AND($K$3=3,$K$4="N"),U112,IF(AND($K$3=4,$K$4="N"),W112,IF(AND($K$3=5,$K$4="N"),Y112,IF(AND($K$3=1,$K$4="Y"),AA112,IF(AND($K$3=2,$K$4="Y"),AC112,IF(AND($K$3=3,$K$4="Y"),AE112,IF(AND($K$3=4,$K$4="Y"),AG112,IF(AND($K$3=5,$K$4="Y"),AI112,"FALSE"))))))))))</f>
        <v>61.6</v>
      </c>
      <c r="J112" s="35" t="str">
        <f>IF(OUT!F199="", "", OUT!F199)</f>
        <v>UNROOTED CUTTINGS</v>
      </c>
      <c r="K112" s="8">
        <f>IF(OUT!P199="", "", OUT!P199)</f>
        <v>100</v>
      </c>
      <c r="L112" s="8" t="str">
        <f>IF(OUT!AE199="", "", OUT!AE199)</f>
        <v/>
      </c>
      <c r="M112" s="8" t="str">
        <f>IF(OUT!AG199="", "", OUT!AG199)</f>
        <v>PAT</v>
      </c>
      <c r="N112" s="8" t="str">
        <f>IF(OUT!AQ199="", "", OUT!AQ199)</f>
        <v/>
      </c>
      <c r="O112" s="8" t="str">
        <f>IF(OUT!BM199="", "", OUT!BM199)</f>
        <v>T6</v>
      </c>
      <c r="P112" s="9">
        <f>IF(OUT!N199="", "", OUT!N199)</f>
        <v>0.61599999999999999</v>
      </c>
      <c r="Q112" s="10">
        <f>IF(OUT!O199="", "", OUT!O199)</f>
        <v>61.6</v>
      </c>
      <c r="R112" s="9">
        <f>IF(PPG!H199="", "", PPG!H199)</f>
        <v>0.59499999999999997</v>
      </c>
      <c r="S112" s="10">
        <f>IF(PPG!I199="", "", PPG!I199)</f>
        <v>59.5</v>
      </c>
      <c r="T112" s="9">
        <f>IF(PPG!J199="", "", PPG!J199)</f>
        <v>0.53100000000000003</v>
      </c>
      <c r="U112" s="10">
        <f>IF(PPG!K199="", "", PPG!K199)</f>
        <v>53.1</v>
      </c>
      <c r="V112" s="9">
        <f>IF(PPG!L199="", "", PPG!L199)</f>
        <v>0.49399999999999999</v>
      </c>
      <c r="W112" s="10">
        <f>IF(PPG!M199="", "", PPG!M199)</f>
        <v>49.4</v>
      </c>
      <c r="X112" s="9">
        <f>IF(PPG!N199="", "", PPG!N199)</f>
        <v>0.47</v>
      </c>
      <c r="Y112" s="10">
        <f>IF(PPG!O199="", "", PPG!O199)</f>
        <v>47</v>
      </c>
      <c r="Z112" s="9">
        <f>IF(PPG!Q199="", "", PPG!Q199)</f>
        <v>0.62</v>
      </c>
      <c r="AA112" s="10">
        <f>IF(PPG!R199="", "", PPG!R199)</f>
        <v>62</v>
      </c>
      <c r="AB112" s="9">
        <f>IF(PPG!S199="", "", PPG!S199)</f>
        <v>0.59499999999999997</v>
      </c>
      <c r="AC112" s="10">
        <f>IF(PPG!T199="", "", PPG!T199)</f>
        <v>59.5</v>
      </c>
      <c r="AD112" s="9">
        <f>IF(PPG!U199="", "", PPG!U199)</f>
        <v>0.53100000000000003</v>
      </c>
      <c r="AE112" s="10">
        <f>IF(PPG!V199="", "", PPG!V199)</f>
        <v>53.1</v>
      </c>
      <c r="AF112" s="9">
        <f>IF(PPG!W199="", "", PPG!W199)</f>
        <v>0.49399999999999999</v>
      </c>
      <c r="AG112" s="10">
        <f>IF(PPG!X199="", "", PPG!X199)</f>
        <v>49.4</v>
      </c>
      <c r="AH112" s="9">
        <f>IF(PPG!Y199="", "", PPG!Y199)</f>
        <v>0.47</v>
      </c>
      <c r="AI112" s="10">
        <f>IF(PPG!Z199="", "", PPG!Z199)</f>
        <v>47</v>
      </c>
      <c r="AJ112" s="31" t="str">
        <f>IF(D112&lt;&gt;"",D112*I112, "0.00")</f>
        <v>0.00</v>
      </c>
      <c r="AK112" s="8" t="str">
        <f>IF(D112&lt;&gt;"",D112, "0")</f>
        <v>0</v>
      </c>
      <c r="AL112" s="8" t="str">
        <f>IF(D112&lt;&gt;"",D112*K112, "0")</f>
        <v>0</v>
      </c>
    </row>
    <row r="113" spans="1:38">
      <c r="A113" s="8">
        <f>IF(OUT!C200="", "", OUT!C200)</f>
        <v>773</v>
      </c>
      <c r="B113" s="19">
        <f>IF(OUT!A200="", "", OUT!A200)</f>
        <v>88241</v>
      </c>
      <c r="C113" s="8" t="str">
        <f>IF(OUT!D200="", "", OUT!D200)</f>
        <v>CAL</v>
      </c>
      <c r="D113" s="26"/>
      <c r="E113" s="8" t="str">
        <f>IF(OUT!E200="", "", OUT!E200)</f>
        <v>100/BDL</v>
      </c>
      <c r="F113" s="23" t="str">
        <f>IF(OUT!AE200="NEW", "✷", "")</f>
        <v/>
      </c>
      <c r="G113" t="str">
        <f>IF(OUT!B200="", "", OUT!B200)</f>
        <v>GERANIUM   INTERSPECIFIC CALLIOPE MEDIUM WHITE</v>
      </c>
      <c r="H113" s="20">
        <f>IF(AND($K$3=1,$K$4="N"),P113,IF(AND($K$3=2,$K$4="N"),R113,IF(AND($K$3=3,$K$4="N"),T113,IF(AND($K$3=4,$K$4="N"),V113,IF(AND($K$3=5,$K$4="N"),X113,IF(AND($K$3=1,$K$4="Y"),Z113,IF(AND($K$3=2,$K$4="Y"),AB113,IF(AND($K$3=3,$K$4="Y"),AD113,IF(AND($K$3=4,$K$4="Y"),AF113,IF(AND($K$3=5,$K$4="Y"),AH113,"FALSE"))))))))))</f>
        <v>0.75900000000000001</v>
      </c>
      <c r="I113" s="21">
        <f>IF(AND($K$3=1,$K$4="N"),Q113,IF(AND($K$3=2,$K$4="N"),S113,IF(AND($K$3=3,$K$4="N"),U113,IF(AND($K$3=4,$K$4="N"),W113,IF(AND($K$3=5,$K$4="N"),Y113,IF(AND($K$3=1,$K$4="Y"),AA113,IF(AND($K$3=2,$K$4="Y"),AC113,IF(AND($K$3=3,$K$4="Y"),AE113,IF(AND($K$3=4,$K$4="Y"),AG113,IF(AND($K$3=5,$K$4="Y"),AI113,"FALSE"))))))))))</f>
        <v>75.900000000000006</v>
      </c>
      <c r="J113" s="35" t="str">
        <f>IF(OUT!F200="", "", OUT!F200)</f>
        <v>CALLUSED URC</v>
      </c>
      <c r="K113" s="8">
        <f>IF(OUT!P200="", "", OUT!P200)</f>
        <v>100</v>
      </c>
      <c r="L113" s="8" t="str">
        <f>IF(OUT!AE200="", "", OUT!AE200)</f>
        <v/>
      </c>
      <c r="M113" s="8" t="str">
        <f>IF(OUT!AG200="", "", OUT!AG200)</f>
        <v>PAT</v>
      </c>
      <c r="N113" s="8" t="str">
        <f>IF(OUT!AQ200="", "", OUT!AQ200)</f>
        <v/>
      </c>
      <c r="O113" s="8" t="str">
        <f>IF(OUT!BM200="", "", OUT!BM200)</f>
        <v>T6</v>
      </c>
      <c r="P113" s="9">
        <f>IF(OUT!N200="", "", OUT!N200)</f>
        <v>0.75900000000000001</v>
      </c>
      <c r="Q113" s="10">
        <f>IF(OUT!O200="", "", OUT!O200)</f>
        <v>75.900000000000006</v>
      </c>
      <c r="R113" s="9">
        <f>IF(PPG!H200="", "", PPG!H200)</f>
        <v>0.46899999999999997</v>
      </c>
      <c r="S113" s="10">
        <f>IF(PPG!I200="", "", PPG!I200)</f>
        <v>46.9</v>
      </c>
      <c r="T113" s="9">
        <f>IF(PPG!J200="", "", PPG!J200)</f>
        <v>0.42099999999999999</v>
      </c>
      <c r="U113" s="10">
        <f>IF(PPG!K200="", "", PPG!K200)</f>
        <v>42.1</v>
      </c>
      <c r="V113" s="9">
        <f>IF(PPG!L200="", "", PPG!L200)</f>
        <v>0.39200000000000002</v>
      </c>
      <c r="W113" s="10">
        <f>IF(PPG!M200="", "", PPG!M200)</f>
        <v>39.200000000000003</v>
      </c>
      <c r="X113" s="9">
        <f>IF(PPG!N200="", "", PPG!N200)</f>
        <v>0.374</v>
      </c>
      <c r="Y113" s="10">
        <f>IF(PPG!O200="", "", PPG!O200)</f>
        <v>37.4</v>
      </c>
      <c r="Z113" s="9">
        <f>IF(PPG!Q200="", "", PPG!Q200)</f>
        <v>0.48899999999999999</v>
      </c>
      <c r="AA113" s="10">
        <f>IF(PPG!R200="", "", PPG!R200)</f>
        <v>48.9</v>
      </c>
      <c r="AB113" s="9">
        <f>IF(PPG!S200="", "", PPG!S200)</f>
        <v>0.46899999999999997</v>
      </c>
      <c r="AC113" s="10">
        <f>IF(PPG!T200="", "", PPG!T200)</f>
        <v>46.9</v>
      </c>
      <c r="AD113" s="9">
        <f>IF(PPG!U200="", "", PPG!U200)</f>
        <v>0.42099999999999999</v>
      </c>
      <c r="AE113" s="10">
        <f>IF(PPG!V200="", "", PPG!V200)</f>
        <v>42.1</v>
      </c>
      <c r="AF113" s="9">
        <f>IF(PPG!W200="", "", PPG!W200)</f>
        <v>0.39200000000000002</v>
      </c>
      <c r="AG113" s="10">
        <f>IF(PPG!X200="", "", PPG!X200)</f>
        <v>39.200000000000003</v>
      </c>
      <c r="AH113" s="9">
        <f>IF(PPG!Y200="", "", PPG!Y200)</f>
        <v>0.374</v>
      </c>
      <c r="AI113" s="10">
        <f>IF(PPG!Z200="", "", PPG!Z200)</f>
        <v>37.4</v>
      </c>
      <c r="AJ113" s="31" t="str">
        <f>IF(D113&lt;&gt;"",D113*I113, "0.00")</f>
        <v>0.00</v>
      </c>
      <c r="AK113" s="8" t="str">
        <f>IF(D113&lt;&gt;"",D113, "0")</f>
        <v>0</v>
      </c>
      <c r="AL113" s="8" t="str">
        <f>IF(D113&lt;&gt;"",D113*K113, "0")</f>
        <v>0</v>
      </c>
    </row>
    <row r="114" spans="1:38">
      <c r="A114" s="8">
        <f>IF(OUT!C201="", "", OUT!C201)</f>
        <v>773</v>
      </c>
      <c r="B114" s="19">
        <f>IF(OUT!A201="", "", OUT!A201)</f>
        <v>88241</v>
      </c>
      <c r="C114" s="8" t="str">
        <f>IF(OUT!D201="", "", OUT!D201)</f>
        <v>URCO</v>
      </c>
      <c r="D114" s="26"/>
      <c r="E114" s="8" t="str">
        <f>IF(OUT!E201="", "", OUT!E201)</f>
        <v>100/BDL</v>
      </c>
      <c r="F114" s="23" t="str">
        <f>IF(OUT!AE201="NEW", "✷", "")</f>
        <v/>
      </c>
      <c r="G114" t="str">
        <f>IF(OUT!B201="", "", OUT!B201)</f>
        <v>GERANIUM   INTERSPECIFIC CALLIOPE MEDIUM WHITE</v>
      </c>
      <c r="H114" s="20">
        <f>IF(AND($K$3=1,$K$4="N"),P114,IF(AND($K$3=2,$K$4="N"),R114,IF(AND($K$3=3,$K$4="N"),T114,IF(AND($K$3=4,$K$4="N"),V114,IF(AND($K$3=5,$K$4="N"),X114,IF(AND($K$3=1,$K$4="Y"),Z114,IF(AND($K$3=2,$K$4="Y"),AB114,IF(AND($K$3=3,$K$4="Y"),AD114,IF(AND($K$3=4,$K$4="Y"),AF114,IF(AND($K$3=5,$K$4="Y"),AH114,"FALSE"))))))))))</f>
        <v>0.61599999999999999</v>
      </c>
      <c r="I114" s="21">
        <f>IF(AND($K$3=1,$K$4="N"),Q114,IF(AND($K$3=2,$K$4="N"),S114,IF(AND($K$3=3,$K$4="N"),U114,IF(AND($K$3=4,$K$4="N"),W114,IF(AND($K$3=5,$K$4="N"),Y114,IF(AND($K$3=1,$K$4="Y"),AA114,IF(AND($K$3=2,$K$4="Y"),AC114,IF(AND($K$3=3,$K$4="Y"),AE114,IF(AND($K$3=4,$K$4="Y"),AG114,IF(AND($K$3=5,$K$4="Y"),AI114,"FALSE"))))))))))</f>
        <v>61.6</v>
      </c>
      <c r="J114" s="35" t="str">
        <f>IF(OUT!F201="", "", OUT!F201)</f>
        <v>UNROOTED CUTTINGS</v>
      </c>
      <c r="K114" s="8">
        <f>IF(OUT!P201="", "", OUT!P201)</f>
        <v>100</v>
      </c>
      <c r="L114" s="8" t="str">
        <f>IF(OUT!AE201="", "", OUT!AE201)</f>
        <v/>
      </c>
      <c r="M114" s="8" t="str">
        <f>IF(OUT!AG201="", "", OUT!AG201)</f>
        <v>PAT</v>
      </c>
      <c r="N114" s="8" t="str">
        <f>IF(OUT!AQ201="", "", OUT!AQ201)</f>
        <v/>
      </c>
      <c r="O114" s="8" t="str">
        <f>IF(OUT!BM201="", "", OUT!BM201)</f>
        <v>T6</v>
      </c>
      <c r="P114" s="9">
        <f>IF(OUT!N201="", "", OUT!N201)</f>
        <v>0.61599999999999999</v>
      </c>
      <c r="Q114" s="10">
        <f>IF(OUT!O201="", "", OUT!O201)</f>
        <v>61.6</v>
      </c>
      <c r="R114" s="9">
        <f>IF(PPG!H201="", "", PPG!H201)</f>
        <v>0.626</v>
      </c>
      <c r="S114" s="10">
        <f>IF(PPG!I201="", "", PPG!I201)</f>
        <v>62.6</v>
      </c>
      <c r="T114" s="9">
        <f>IF(PPG!J201="", "", PPG!J201)</f>
        <v>0.55800000000000005</v>
      </c>
      <c r="U114" s="10">
        <f>IF(PPG!K201="", "", PPG!K201)</f>
        <v>55.8</v>
      </c>
      <c r="V114" s="9">
        <f>IF(PPG!L201="", "", PPG!L201)</f>
        <v>0.51900000000000002</v>
      </c>
      <c r="W114" s="10">
        <f>IF(PPG!M201="", "", PPG!M201)</f>
        <v>51.9</v>
      </c>
      <c r="X114" s="9">
        <f>IF(PPG!N201="", "", PPG!N201)</f>
        <v>0.49299999999999999</v>
      </c>
      <c r="Y114" s="10">
        <f>IF(PPG!O201="", "", PPG!O201)</f>
        <v>49.3</v>
      </c>
      <c r="Z114" s="9">
        <f>IF(PPG!Q201="", "", PPG!Q201)</f>
        <v>0.65300000000000002</v>
      </c>
      <c r="AA114" s="10">
        <f>IF(PPG!R201="", "", PPG!R201)</f>
        <v>65.3</v>
      </c>
      <c r="AB114" s="9">
        <f>IF(PPG!S201="", "", PPG!S201)</f>
        <v>0.626</v>
      </c>
      <c r="AC114" s="10">
        <f>IF(PPG!T201="", "", PPG!T201)</f>
        <v>62.6</v>
      </c>
      <c r="AD114" s="9">
        <f>IF(PPG!U201="", "", PPG!U201)</f>
        <v>0.55800000000000005</v>
      </c>
      <c r="AE114" s="10">
        <f>IF(PPG!V201="", "", PPG!V201)</f>
        <v>55.8</v>
      </c>
      <c r="AF114" s="9">
        <f>IF(PPG!W201="", "", PPG!W201)</f>
        <v>0.51900000000000002</v>
      </c>
      <c r="AG114" s="10">
        <f>IF(PPG!X201="", "", PPG!X201)</f>
        <v>51.9</v>
      </c>
      <c r="AH114" s="9">
        <f>IF(PPG!Y201="", "", PPG!Y201)</f>
        <v>0.49299999999999999</v>
      </c>
      <c r="AI114" s="10">
        <f>IF(PPG!Z201="", "", PPG!Z201)</f>
        <v>49.3</v>
      </c>
      <c r="AJ114" s="31" t="str">
        <f>IF(D114&lt;&gt;"",D114*I114, "0.00")</f>
        <v>0.00</v>
      </c>
      <c r="AK114" s="8" t="str">
        <f>IF(D114&lt;&gt;"",D114, "0")</f>
        <v>0</v>
      </c>
      <c r="AL114" s="8" t="str">
        <f>IF(D114&lt;&gt;"",D114*K114, "0")</f>
        <v>0</v>
      </c>
    </row>
    <row r="115" spans="1:38">
      <c r="A115" s="8">
        <f>IF(OUT!C299="", "", OUT!C299)</f>
        <v>773</v>
      </c>
      <c r="B115" s="19">
        <f>IF(OUT!A299="", "", OUT!A299)</f>
        <v>96870</v>
      </c>
      <c r="C115" s="8" t="str">
        <f>IF(OUT!D299="", "", OUT!D299)</f>
        <v>CAL</v>
      </c>
      <c r="D115" s="26"/>
      <c r="E115" s="8" t="str">
        <f>IF(OUT!E299="", "", OUT!E299)</f>
        <v>100/BDL</v>
      </c>
      <c r="F115" s="23" t="str">
        <f>IF(OUT!AE299="NEW", "✷", "")</f>
        <v>✷</v>
      </c>
      <c r="G115" t="str">
        <f>IF(OUT!B299="", "", OUT!B299)</f>
        <v>GERANIUM   INTERSPECIFIC MANTRA BRIGHT RED</v>
      </c>
      <c r="H115" s="20">
        <f>IF(AND($K$3=1,$K$4="N"),P115,IF(AND($K$3=2,$K$4="N"),R115,IF(AND($K$3=3,$K$4="N"),T115,IF(AND($K$3=4,$K$4="N"),V115,IF(AND($K$3=5,$K$4="N"),X115,IF(AND($K$3=1,$K$4="Y"),Z115,IF(AND($K$3=2,$K$4="Y"),AB115,IF(AND($K$3=3,$K$4="Y"),AD115,IF(AND($K$3=4,$K$4="Y"),AF115,IF(AND($K$3=5,$K$4="Y"),AH115,"FALSE"))))))))))</f>
        <v>0.68799999999999994</v>
      </c>
      <c r="I115" s="21">
        <f>IF(AND($K$3=1,$K$4="N"),Q115,IF(AND($K$3=2,$K$4="N"),S115,IF(AND($K$3=3,$K$4="N"),U115,IF(AND($K$3=4,$K$4="N"),W115,IF(AND($K$3=5,$K$4="N"),Y115,IF(AND($K$3=1,$K$4="Y"),AA115,IF(AND($K$3=2,$K$4="Y"),AC115,IF(AND($K$3=3,$K$4="Y"),AE115,IF(AND($K$3=4,$K$4="Y"),AG115,IF(AND($K$3=5,$K$4="Y"),AI115,"FALSE"))))))))))</f>
        <v>68.8</v>
      </c>
      <c r="J115" s="35" t="str">
        <f>IF(OUT!F299="", "", OUT!F299)</f>
        <v>CALLUSED URC</v>
      </c>
      <c r="K115" s="8">
        <f>IF(OUT!P299="", "", OUT!P299)</f>
        <v>100</v>
      </c>
      <c r="L115" s="8" t="str">
        <f>IF(OUT!AE299="", "", OUT!AE299)</f>
        <v>NEW</v>
      </c>
      <c r="M115" s="8" t="str">
        <f>IF(OUT!AG299="", "", OUT!AG299)</f>
        <v>PAT</v>
      </c>
      <c r="N115" s="8" t="str">
        <f>IF(OUT!AQ299="", "", OUT!AQ299)</f>
        <v/>
      </c>
      <c r="O115" s="8" t="str">
        <f>IF(OUT!BM299="", "", OUT!BM299)</f>
        <v>T6</v>
      </c>
      <c r="P115" s="9">
        <f>IF(OUT!N299="", "", OUT!N299)</f>
        <v>0.68799999999999994</v>
      </c>
      <c r="Q115" s="10">
        <f>IF(OUT!O299="", "", OUT!O299)</f>
        <v>68.8</v>
      </c>
      <c r="R115" s="9">
        <f>IF(PPG!H299="", "", PPG!H299)</f>
        <v>0.32300000000000001</v>
      </c>
      <c r="S115" s="10">
        <f>IF(PPG!I299="", "", PPG!I299)</f>
        <v>32.299999999999997</v>
      </c>
      <c r="T115" s="9">
        <f>IF(PPG!J299="", "", PPG!J299)</f>
        <v>0.29199999999999998</v>
      </c>
      <c r="U115" s="10">
        <f>IF(PPG!K299="", "", PPG!K299)</f>
        <v>29.2</v>
      </c>
      <c r="V115" s="9">
        <f>IF(PPG!L299="", "", PPG!L299)</f>
        <v>0.27300000000000002</v>
      </c>
      <c r="W115" s="10">
        <f>IF(PPG!M299="", "", PPG!M299)</f>
        <v>27.3</v>
      </c>
      <c r="X115" s="9">
        <f>IF(PPG!N299="", "", PPG!N299)</f>
        <v>0.26100000000000001</v>
      </c>
      <c r="Y115" s="10">
        <f>IF(PPG!O299="", "", PPG!O299)</f>
        <v>26.1</v>
      </c>
      <c r="Z115" s="9">
        <f>IF(PPG!Q299="", "", PPG!Q299)</f>
        <v>0.33500000000000002</v>
      </c>
      <c r="AA115" s="10">
        <f>IF(PPG!R299="", "", PPG!R299)</f>
        <v>33.5</v>
      </c>
      <c r="AB115" s="9">
        <f>IF(PPG!S299="", "", PPG!S299)</f>
        <v>0.32300000000000001</v>
      </c>
      <c r="AC115" s="10">
        <f>IF(PPG!T299="", "", PPG!T299)</f>
        <v>32.299999999999997</v>
      </c>
      <c r="AD115" s="9">
        <f>IF(PPG!U299="", "", PPG!U299)</f>
        <v>0.29199999999999998</v>
      </c>
      <c r="AE115" s="10">
        <f>IF(PPG!V299="", "", PPG!V299)</f>
        <v>29.2</v>
      </c>
      <c r="AF115" s="9">
        <f>IF(PPG!W299="", "", PPG!W299)</f>
        <v>0.27300000000000002</v>
      </c>
      <c r="AG115" s="10">
        <f>IF(PPG!X299="", "", PPG!X299)</f>
        <v>27.3</v>
      </c>
      <c r="AH115" s="9">
        <f>IF(PPG!Y299="", "", PPG!Y299)</f>
        <v>0.26100000000000001</v>
      </c>
      <c r="AI115" s="10">
        <f>IF(PPG!Z299="", "", PPG!Z299)</f>
        <v>26.1</v>
      </c>
      <c r="AJ115" s="31" t="str">
        <f>IF(D115&lt;&gt;"",D115*I115, "0.00")</f>
        <v>0.00</v>
      </c>
      <c r="AK115" s="8" t="str">
        <f>IF(D115&lt;&gt;"",D115, "0")</f>
        <v>0</v>
      </c>
      <c r="AL115" s="8" t="str">
        <f>IF(D115&lt;&gt;"",D115*K115, "0")</f>
        <v>0</v>
      </c>
    </row>
    <row r="116" spans="1:38">
      <c r="A116" s="8">
        <f>IF(OUT!C300="", "", OUT!C300)</f>
        <v>773</v>
      </c>
      <c r="B116" s="19">
        <f>IF(OUT!A300="", "", OUT!A300)</f>
        <v>96870</v>
      </c>
      <c r="C116" s="8" t="str">
        <f>IF(OUT!D300="", "", OUT!D300)</f>
        <v>URCO</v>
      </c>
      <c r="D116" s="26"/>
      <c r="E116" s="8" t="str">
        <f>IF(OUT!E300="", "", OUT!E300)</f>
        <v>100/BDL</v>
      </c>
      <c r="F116" s="23" t="str">
        <f>IF(OUT!AE300="NEW", "✷", "")</f>
        <v>✷</v>
      </c>
      <c r="G116" t="str">
        <f>IF(OUT!B300="", "", OUT!B300)</f>
        <v>GERANIUM   INTERSPECIFIC MANTRA BRIGHT RED</v>
      </c>
      <c r="H116" s="20">
        <f>IF(AND($K$3=1,$K$4="N"),P116,IF(AND($K$3=2,$K$4="N"),R116,IF(AND($K$3=3,$K$4="N"),T116,IF(AND($K$3=4,$K$4="N"),V116,IF(AND($K$3=5,$K$4="N"),X116,IF(AND($K$3=1,$K$4="Y"),Z116,IF(AND($K$3=2,$K$4="Y"),AB116,IF(AND($K$3=3,$K$4="Y"),AD116,IF(AND($K$3=4,$K$4="Y"),AF116,IF(AND($K$3=5,$K$4="Y"),AH116,"FALSE"))))))))))</f>
        <v>0.54500000000000004</v>
      </c>
      <c r="I116" s="21">
        <f>IF(AND($K$3=1,$K$4="N"),Q116,IF(AND($K$3=2,$K$4="N"),S116,IF(AND($K$3=3,$K$4="N"),U116,IF(AND($K$3=4,$K$4="N"),W116,IF(AND($K$3=5,$K$4="N"),Y116,IF(AND($K$3=1,$K$4="Y"),AA116,IF(AND($K$3=2,$K$4="Y"),AC116,IF(AND($K$3=3,$K$4="Y"),AE116,IF(AND($K$3=4,$K$4="Y"),AG116,IF(AND($K$3=5,$K$4="Y"),AI116,"FALSE"))))))))))</f>
        <v>54.5</v>
      </c>
      <c r="J116" s="35" t="str">
        <f>IF(OUT!F300="", "", OUT!F300)</f>
        <v>UNROOTED CUTTINGS</v>
      </c>
      <c r="K116" s="8">
        <f>IF(OUT!P300="", "", OUT!P300)</f>
        <v>100</v>
      </c>
      <c r="L116" s="8" t="str">
        <f>IF(OUT!AE300="", "", OUT!AE300)</f>
        <v>NEW</v>
      </c>
      <c r="M116" s="8" t="str">
        <f>IF(OUT!AG300="", "", OUT!AG300)</f>
        <v>PAT</v>
      </c>
      <c r="N116" s="8" t="str">
        <f>IF(OUT!AQ300="", "", OUT!AQ300)</f>
        <v/>
      </c>
      <c r="O116" s="8" t="str">
        <f>IF(OUT!BM300="", "", OUT!BM300)</f>
        <v>T6</v>
      </c>
      <c r="P116" s="9">
        <f>IF(OUT!N300="", "", OUT!N300)</f>
        <v>0.54500000000000004</v>
      </c>
      <c r="Q116" s="10">
        <f>IF(OUT!O300="", "", OUT!O300)</f>
        <v>54.5</v>
      </c>
      <c r="R116" s="9">
        <f>IF(PPG!H300="", "", PPG!H300)</f>
        <v>0.32300000000000001</v>
      </c>
      <c r="S116" s="10">
        <f>IF(PPG!I300="", "", PPG!I300)</f>
        <v>32.299999999999997</v>
      </c>
      <c r="T116" s="9">
        <f>IF(PPG!J300="", "", PPG!J300)</f>
        <v>0.29199999999999998</v>
      </c>
      <c r="U116" s="10">
        <f>IF(PPG!K300="", "", PPG!K300)</f>
        <v>29.2</v>
      </c>
      <c r="V116" s="9">
        <f>IF(PPG!L300="", "", PPG!L300)</f>
        <v>0.27300000000000002</v>
      </c>
      <c r="W116" s="10">
        <f>IF(PPG!M300="", "", PPG!M300)</f>
        <v>27.3</v>
      </c>
      <c r="X116" s="9">
        <f>IF(PPG!N300="", "", PPG!N300)</f>
        <v>0.26100000000000001</v>
      </c>
      <c r="Y116" s="10">
        <f>IF(PPG!O300="", "", PPG!O300)</f>
        <v>26.1</v>
      </c>
      <c r="Z116" s="9">
        <f>IF(PPG!Q300="", "", PPG!Q300)</f>
        <v>0.33500000000000002</v>
      </c>
      <c r="AA116" s="10">
        <f>IF(PPG!R300="", "", PPG!R300)</f>
        <v>33.5</v>
      </c>
      <c r="AB116" s="9">
        <f>IF(PPG!S300="", "", PPG!S300)</f>
        <v>0.32300000000000001</v>
      </c>
      <c r="AC116" s="10">
        <f>IF(PPG!T300="", "", PPG!T300)</f>
        <v>32.299999999999997</v>
      </c>
      <c r="AD116" s="9">
        <f>IF(PPG!U300="", "", PPG!U300)</f>
        <v>0.29199999999999998</v>
      </c>
      <c r="AE116" s="10">
        <f>IF(PPG!V300="", "", PPG!V300)</f>
        <v>29.2</v>
      </c>
      <c r="AF116" s="9">
        <f>IF(PPG!W300="", "", PPG!W300)</f>
        <v>0.27300000000000002</v>
      </c>
      <c r="AG116" s="10">
        <f>IF(PPG!X300="", "", PPG!X300)</f>
        <v>27.3</v>
      </c>
      <c r="AH116" s="9">
        <f>IF(PPG!Y300="", "", PPG!Y300)</f>
        <v>0.26100000000000001</v>
      </c>
      <c r="AI116" s="10">
        <f>IF(PPG!Z300="", "", PPG!Z300)</f>
        <v>26.1</v>
      </c>
      <c r="AJ116" s="31" t="str">
        <f>IF(D116&lt;&gt;"",D116*I116, "0.00")</f>
        <v>0.00</v>
      </c>
      <c r="AK116" s="8" t="str">
        <f>IF(D116&lt;&gt;"",D116, "0")</f>
        <v>0</v>
      </c>
      <c r="AL116" s="8" t="str">
        <f>IF(D116&lt;&gt;"",D116*K116, "0")</f>
        <v>0</v>
      </c>
    </row>
    <row r="117" spans="1:38">
      <c r="A117" s="8">
        <f>IF(OUT!C301="", "", OUT!C301)</f>
        <v>773</v>
      </c>
      <c r="B117" s="19">
        <f>IF(OUT!A301="", "", OUT!A301)</f>
        <v>96871</v>
      </c>
      <c r="C117" s="8" t="str">
        <f>IF(OUT!D301="", "", OUT!D301)</f>
        <v>CAL</v>
      </c>
      <c r="D117" s="26"/>
      <c r="E117" s="8" t="str">
        <f>IF(OUT!E301="", "", OUT!E301)</f>
        <v>100/BDL</v>
      </c>
      <c r="F117" s="23" t="str">
        <f>IF(OUT!AE301="NEW", "✷", "")</f>
        <v>✷</v>
      </c>
      <c r="G117" t="str">
        <f>IF(OUT!B301="", "", OUT!B301)</f>
        <v>GERANIUM   INTERSPECIFIC MANTRA MAGENTA</v>
      </c>
      <c r="H117" s="20">
        <f>IF(AND($K$3=1,$K$4="N"),P117,IF(AND($K$3=2,$K$4="N"),R117,IF(AND($K$3=3,$K$4="N"),T117,IF(AND($K$3=4,$K$4="N"),V117,IF(AND($K$3=5,$K$4="N"),X117,IF(AND($K$3=1,$K$4="Y"),Z117,IF(AND($K$3=2,$K$4="Y"),AB117,IF(AND($K$3=3,$K$4="Y"),AD117,IF(AND($K$3=4,$K$4="Y"),AF117,IF(AND($K$3=5,$K$4="Y"),AH117,"FALSE"))))))))))</f>
        <v>0.68799999999999994</v>
      </c>
      <c r="I117" s="21">
        <f>IF(AND($K$3=1,$K$4="N"),Q117,IF(AND($K$3=2,$K$4="N"),S117,IF(AND($K$3=3,$K$4="N"),U117,IF(AND($K$3=4,$K$4="N"),W117,IF(AND($K$3=5,$K$4="N"),Y117,IF(AND($K$3=1,$K$4="Y"),AA117,IF(AND($K$3=2,$K$4="Y"),AC117,IF(AND($K$3=3,$K$4="Y"),AE117,IF(AND($K$3=4,$K$4="Y"),AG117,IF(AND($K$3=5,$K$4="Y"),AI117,"FALSE"))))))))))</f>
        <v>68.8</v>
      </c>
      <c r="J117" s="35" t="str">
        <f>IF(OUT!F301="", "", OUT!F301)</f>
        <v>CALLUSED URC</v>
      </c>
      <c r="K117" s="8">
        <f>IF(OUT!P301="", "", OUT!P301)</f>
        <v>100</v>
      </c>
      <c r="L117" s="8" t="str">
        <f>IF(OUT!AE301="", "", OUT!AE301)</f>
        <v>NEW</v>
      </c>
      <c r="M117" s="8" t="str">
        <f>IF(OUT!AG301="", "", OUT!AG301)</f>
        <v>PAT</v>
      </c>
      <c r="N117" s="8" t="str">
        <f>IF(OUT!AQ301="", "", OUT!AQ301)</f>
        <v/>
      </c>
      <c r="O117" s="8" t="str">
        <f>IF(OUT!BM301="", "", OUT!BM301)</f>
        <v>T6</v>
      </c>
      <c r="P117" s="9">
        <f>IF(OUT!N301="", "", OUT!N301)</f>
        <v>0.68799999999999994</v>
      </c>
      <c r="Q117" s="10">
        <f>IF(OUT!O301="", "", OUT!O301)</f>
        <v>68.8</v>
      </c>
      <c r="R117" s="9">
        <f>IF(PPG!H301="", "", PPG!H301)</f>
        <v>0.32300000000000001</v>
      </c>
      <c r="S117" s="10">
        <f>IF(PPG!I301="", "", PPG!I301)</f>
        <v>32.299999999999997</v>
      </c>
      <c r="T117" s="9">
        <f>IF(PPG!J301="", "", PPG!J301)</f>
        <v>0.29199999999999998</v>
      </c>
      <c r="U117" s="10">
        <f>IF(PPG!K301="", "", PPG!K301)</f>
        <v>29.2</v>
      </c>
      <c r="V117" s="9">
        <f>IF(PPG!L301="", "", PPG!L301)</f>
        <v>0.27300000000000002</v>
      </c>
      <c r="W117" s="10">
        <f>IF(PPG!M301="", "", PPG!M301)</f>
        <v>27.3</v>
      </c>
      <c r="X117" s="9">
        <f>IF(PPG!N301="", "", PPG!N301)</f>
        <v>0.26100000000000001</v>
      </c>
      <c r="Y117" s="10">
        <f>IF(PPG!O301="", "", PPG!O301)</f>
        <v>26.1</v>
      </c>
      <c r="Z117" s="9">
        <f>IF(PPG!Q301="", "", PPG!Q301)</f>
        <v>0.33500000000000002</v>
      </c>
      <c r="AA117" s="10">
        <f>IF(PPG!R301="", "", PPG!R301)</f>
        <v>33.5</v>
      </c>
      <c r="AB117" s="9">
        <f>IF(PPG!S301="", "", PPG!S301)</f>
        <v>0.32300000000000001</v>
      </c>
      <c r="AC117" s="10">
        <f>IF(PPG!T301="", "", PPG!T301)</f>
        <v>32.299999999999997</v>
      </c>
      <c r="AD117" s="9">
        <f>IF(PPG!U301="", "", PPG!U301)</f>
        <v>0.29199999999999998</v>
      </c>
      <c r="AE117" s="10">
        <f>IF(PPG!V301="", "", PPG!V301)</f>
        <v>29.2</v>
      </c>
      <c r="AF117" s="9">
        <f>IF(PPG!W301="", "", PPG!W301)</f>
        <v>0.27300000000000002</v>
      </c>
      <c r="AG117" s="10">
        <f>IF(PPG!X301="", "", PPG!X301)</f>
        <v>27.3</v>
      </c>
      <c r="AH117" s="9">
        <f>IF(PPG!Y301="", "", PPG!Y301)</f>
        <v>0.26100000000000001</v>
      </c>
      <c r="AI117" s="10">
        <f>IF(PPG!Z301="", "", PPG!Z301)</f>
        <v>26.1</v>
      </c>
      <c r="AJ117" s="31" t="str">
        <f>IF(D117&lt;&gt;"",D117*I117, "0.00")</f>
        <v>0.00</v>
      </c>
      <c r="AK117" s="8" t="str">
        <f>IF(D117&lt;&gt;"",D117, "0")</f>
        <v>0</v>
      </c>
      <c r="AL117" s="8" t="str">
        <f>IF(D117&lt;&gt;"",D117*K117, "0")</f>
        <v>0</v>
      </c>
    </row>
    <row r="118" spans="1:38">
      <c r="A118" s="8">
        <f>IF(OUT!C302="", "", OUT!C302)</f>
        <v>773</v>
      </c>
      <c r="B118" s="19">
        <f>IF(OUT!A302="", "", OUT!A302)</f>
        <v>96871</v>
      </c>
      <c r="C118" s="8" t="str">
        <f>IF(OUT!D302="", "", OUT!D302)</f>
        <v>URCO</v>
      </c>
      <c r="D118" s="26"/>
      <c r="E118" s="8" t="str">
        <f>IF(OUT!E302="", "", OUT!E302)</f>
        <v>100/BDL</v>
      </c>
      <c r="F118" s="23" t="str">
        <f>IF(OUT!AE302="NEW", "✷", "")</f>
        <v>✷</v>
      </c>
      <c r="G118" t="str">
        <f>IF(OUT!B302="", "", OUT!B302)</f>
        <v>GERANIUM   INTERSPECIFIC MANTRA MAGENTA</v>
      </c>
      <c r="H118" s="20">
        <f>IF(AND($K$3=1,$K$4="N"),P118,IF(AND($K$3=2,$K$4="N"),R118,IF(AND($K$3=3,$K$4="N"),T118,IF(AND($K$3=4,$K$4="N"),V118,IF(AND($K$3=5,$K$4="N"),X118,IF(AND($K$3=1,$K$4="Y"),Z118,IF(AND($K$3=2,$K$4="Y"),AB118,IF(AND($K$3=3,$K$4="Y"),AD118,IF(AND($K$3=4,$K$4="Y"),AF118,IF(AND($K$3=5,$K$4="Y"),AH118,"FALSE"))))))))))</f>
        <v>0.54500000000000004</v>
      </c>
      <c r="I118" s="21">
        <f>IF(AND($K$3=1,$K$4="N"),Q118,IF(AND($K$3=2,$K$4="N"),S118,IF(AND($K$3=3,$K$4="N"),U118,IF(AND($K$3=4,$K$4="N"),W118,IF(AND($K$3=5,$K$4="N"),Y118,IF(AND($K$3=1,$K$4="Y"),AA118,IF(AND($K$3=2,$K$4="Y"),AC118,IF(AND($K$3=3,$K$4="Y"),AE118,IF(AND($K$3=4,$K$4="Y"),AG118,IF(AND($K$3=5,$K$4="Y"),AI118,"FALSE"))))))))))</f>
        <v>54.5</v>
      </c>
      <c r="J118" s="35" t="str">
        <f>IF(OUT!F302="", "", OUT!F302)</f>
        <v>UNROOTED CUTTINGS</v>
      </c>
      <c r="K118" s="8">
        <f>IF(OUT!P302="", "", OUT!P302)</f>
        <v>100</v>
      </c>
      <c r="L118" s="8" t="str">
        <f>IF(OUT!AE302="", "", OUT!AE302)</f>
        <v>NEW</v>
      </c>
      <c r="M118" s="8" t="str">
        <f>IF(OUT!AG302="", "", OUT!AG302)</f>
        <v>PAT</v>
      </c>
      <c r="N118" s="8" t="str">
        <f>IF(OUT!AQ302="", "", OUT!AQ302)</f>
        <v/>
      </c>
      <c r="O118" s="8" t="str">
        <f>IF(OUT!BM302="", "", OUT!BM302)</f>
        <v>T6</v>
      </c>
      <c r="P118" s="9">
        <f>IF(OUT!N302="", "", OUT!N302)</f>
        <v>0.54500000000000004</v>
      </c>
      <c r="Q118" s="10">
        <f>IF(OUT!O302="", "", OUT!O302)</f>
        <v>54.5</v>
      </c>
      <c r="R118" s="9">
        <f>IF(PPG!H302="", "", PPG!H302)</f>
        <v>0.32300000000000001</v>
      </c>
      <c r="S118" s="10">
        <f>IF(PPG!I302="", "", PPG!I302)</f>
        <v>32.299999999999997</v>
      </c>
      <c r="T118" s="9">
        <f>IF(PPG!J302="", "", PPG!J302)</f>
        <v>0.29199999999999998</v>
      </c>
      <c r="U118" s="10">
        <f>IF(PPG!K302="", "", PPG!K302)</f>
        <v>29.2</v>
      </c>
      <c r="V118" s="9">
        <f>IF(PPG!L302="", "", PPG!L302)</f>
        <v>0.27300000000000002</v>
      </c>
      <c r="W118" s="10">
        <f>IF(PPG!M302="", "", PPG!M302)</f>
        <v>27.3</v>
      </c>
      <c r="X118" s="9">
        <f>IF(PPG!N302="", "", PPG!N302)</f>
        <v>0.26100000000000001</v>
      </c>
      <c r="Y118" s="10">
        <f>IF(PPG!O302="", "", PPG!O302)</f>
        <v>26.1</v>
      </c>
      <c r="Z118" s="9">
        <f>IF(PPG!Q302="", "", PPG!Q302)</f>
        <v>0.33500000000000002</v>
      </c>
      <c r="AA118" s="10">
        <f>IF(PPG!R302="", "", PPG!R302)</f>
        <v>33.5</v>
      </c>
      <c r="AB118" s="9">
        <f>IF(PPG!S302="", "", PPG!S302)</f>
        <v>0.32300000000000001</v>
      </c>
      <c r="AC118" s="10">
        <f>IF(PPG!T302="", "", PPG!T302)</f>
        <v>32.299999999999997</v>
      </c>
      <c r="AD118" s="9">
        <f>IF(PPG!U302="", "", PPG!U302)</f>
        <v>0.29199999999999998</v>
      </c>
      <c r="AE118" s="10">
        <f>IF(PPG!V302="", "", PPG!V302)</f>
        <v>29.2</v>
      </c>
      <c r="AF118" s="9">
        <f>IF(PPG!W302="", "", PPG!W302)</f>
        <v>0.27300000000000002</v>
      </c>
      <c r="AG118" s="10">
        <f>IF(PPG!X302="", "", PPG!X302)</f>
        <v>27.3</v>
      </c>
      <c r="AH118" s="9">
        <f>IF(PPG!Y302="", "", PPG!Y302)</f>
        <v>0.26100000000000001</v>
      </c>
      <c r="AI118" s="10">
        <f>IF(PPG!Z302="", "", PPG!Z302)</f>
        <v>26.1</v>
      </c>
      <c r="AJ118" s="31" t="str">
        <f>IF(D118&lt;&gt;"",D118*I118, "0.00")</f>
        <v>0.00</v>
      </c>
      <c r="AK118" s="8" t="str">
        <f>IF(D118&lt;&gt;"",D118, "0")</f>
        <v>0</v>
      </c>
      <c r="AL118" s="8" t="str">
        <f>IF(D118&lt;&gt;"",D118*K118, "0")</f>
        <v>0</v>
      </c>
    </row>
    <row r="119" spans="1:38">
      <c r="A119" s="8">
        <f>IF(OUT!C303="", "", OUT!C303)</f>
        <v>773</v>
      </c>
      <c r="B119" s="19">
        <f>IF(OUT!A303="", "", OUT!A303)</f>
        <v>96872</v>
      </c>
      <c r="C119" s="8" t="str">
        <f>IF(OUT!D303="", "", OUT!D303)</f>
        <v>CAL</v>
      </c>
      <c r="D119" s="26"/>
      <c r="E119" s="8" t="str">
        <f>IF(OUT!E303="", "", OUT!E303)</f>
        <v>100/BDL</v>
      </c>
      <c r="F119" s="23" t="str">
        <f>IF(OUT!AE303="NEW", "✷", "")</f>
        <v>✷</v>
      </c>
      <c r="G119" t="str">
        <f>IF(OUT!B303="", "", OUT!B303)</f>
        <v>GERANIUM   INTERSPECIFIC MANTRA PINK</v>
      </c>
      <c r="H119" s="20">
        <f>IF(AND($K$3=1,$K$4="N"),P119,IF(AND($K$3=2,$K$4="N"),R119,IF(AND($K$3=3,$K$4="N"),T119,IF(AND($K$3=4,$K$4="N"),V119,IF(AND($K$3=5,$K$4="N"),X119,IF(AND($K$3=1,$K$4="Y"),Z119,IF(AND($K$3=2,$K$4="Y"),AB119,IF(AND($K$3=3,$K$4="Y"),AD119,IF(AND($K$3=4,$K$4="Y"),AF119,IF(AND($K$3=5,$K$4="Y"),AH119,"FALSE"))))))))))</f>
        <v>0.68799999999999994</v>
      </c>
      <c r="I119" s="21">
        <f>IF(AND($K$3=1,$K$4="N"),Q119,IF(AND($K$3=2,$K$4="N"),S119,IF(AND($K$3=3,$K$4="N"),U119,IF(AND($K$3=4,$K$4="N"),W119,IF(AND($K$3=5,$K$4="N"),Y119,IF(AND($K$3=1,$K$4="Y"),AA119,IF(AND($K$3=2,$K$4="Y"),AC119,IF(AND($K$3=3,$K$4="Y"),AE119,IF(AND($K$3=4,$K$4="Y"),AG119,IF(AND($K$3=5,$K$4="Y"),AI119,"FALSE"))))))))))</f>
        <v>68.8</v>
      </c>
      <c r="J119" s="35" t="str">
        <f>IF(OUT!F303="", "", OUT!F303)</f>
        <v>CALLUSED URC</v>
      </c>
      <c r="K119" s="8">
        <f>IF(OUT!P303="", "", OUT!P303)</f>
        <v>100</v>
      </c>
      <c r="L119" s="8" t="str">
        <f>IF(OUT!AE303="", "", OUT!AE303)</f>
        <v>NEW</v>
      </c>
      <c r="M119" s="8" t="str">
        <f>IF(OUT!AG303="", "", OUT!AG303)</f>
        <v>PAT</v>
      </c>
      <c r="N119" s="8" t="str">
        <f>IF(OUT!AQ303="", "", OUT!AQ303)</f>
        <v/>
      </c>
      <c r="O119" s="8" t="str">
        <f>IF(OUT!BM303="", "", OUT!BM303)</f>
        <v>T6</v>
      </c>
      <c r="P119" s="9">
        <f>IF(OUT!N303="", "", OUT!N303)</f>
        <v>0.68799999999999994</v>
      </c>
      <c r="Q119" s="10">
        <f>IF(OUT!O303="", "", OUT!O303)</f>
        <v>68.8</v>
      </c>
      <c r="R119" s="9">
        <f>IF(PPG!H303="", "", PPG!H303)</f>
        <v>0.32300000000000001</v>
      </c>
      <c r="S119" s="10">
        <f>IF(PPG!I303="", "", PPG!I303)</f>
        <v>32.299999999999997</v>
      </c>
      <c r="T119" s="9">
        <f>IF(PPG!J303="", "", PPG!J303)</f>
        <v>0.29199999999999998</v>
      </c>
      <c r="U119" s="10">
        <f>IF(PPG!K303="", "", PPG!K303)</f>
        <v>29.2</v>
      </c>
      <c r="V119" s="9">
        <f>IF(PPG!L303="", "", PPG!L303)</f>
        <v>0.27300000000000002</v>
      </c>
      <c r="W119" s="10">
        <f>IF(PPG!M303="", "", PPG!M303)</f>
        <v>27.3</v>
      </c>
      <c r="X119" s="9">
        <f>IF(PPG!N303="", "", PPG!N303)</f>
        <v>0.26100000000000001</v>
      </c>
      <c r="Y119" s="10">
        <f>IF(PPG!O303="", "", PPG!O303)</f>
        <v>26.1</v>
      </c>
      <c r="Z119" s="9">
        <f>IF(PPG!Q303="", "", PPG!Q303)</f>
        <v>0.33500000000000002</v>
      </c>
      <c r="AA119" s="10">
        <f>IF(PPG!R303="", "", PPG!R303)</f>
        <v>33.5</v>
      </c>
      <c r="AB119" s="9">
        <f>IF(PPG!S303="", "", PPG!S303)</f>
        <v>0.32300000000000001</v>
      </c>
      <c r="AC119" s="10">
        <f>IF(PPG!T303="", "", PPG!T303)</f>
        <v>32.299999999999997</v>
      </c>
      <c r="AD119" s="9">
        <f>IF(PPG!U303="", "", PPG!U303)</f>
        <v>0.29199999999999998</v>
      </c>
      <c r="AE119" s="10">
        <f>IF(PPG!V303="", "", PPG!V303)</f>
        <v>29.2</v>
      </c>
      <c r="AF119" s="9">
        <f>IF(PPG!W303="", "", PPG!W303)</f>
        <v>0.27300000000000002</v>
      </c>
      <c r="AG119" s="10">
        <f>IF(PPG!X303="", "", PPG!X303)</f>
        <v>27.3</v>
      </c>
      <c r="AH119" s="9">
        <f>IF(PPG!Y303="", "", PPG!Y303)</f>
        <v>0.26100000000000001</v>
      </c>
      <c r="AI119" s="10">
        <f>IF(PPG!Z303="", "", PPG!Z303)</f>
        <v>26.1</v>
      </c>
      <c r="AJ119" s="31" t="str">
        <f>IF(D119&lt;&gt;"",D119*I119, "0.00")</f>
        <v>0.00</v>
      </c>
      <c r="AK119" s="8" t="str">
        <f>IF(D119&lt;&gt;"",D119, "0")</f>
        <v>0</v>
      </c>
      <c r="AL119" s="8" t="str">
        <f>IF(D119&lt;&gt;"",D119*K119, "0")</f>
        <v>0</v>
      </c>
    </row>
    <row r="120" spans="1:38">
      <c r="A120" s="8">
        <f>IF(OUT!C304="", "", OUT!C304)</f>
        <v>773</v>
      </c>
      <c r="B120" s="19">
        <f>IF(OUT!A304="", "", OUT!A304)</f>
        <v>96872</v>
      </c>
      <c r="C120" s="8" t="str">
        <f>IF(OUT!D304="", "", OUT!D304)</f>
        <v>URCO</v>
      </c>
      <c r="D120" s="26"/>
      <c r="E120" s="8" t="str">
        <f>IF(OUT!E304="", "", OUT!E304)</f>
        <v>100/BDL</v>
      </c>
      <c r="F120" s="23" t="str">
        <f>IF(OUT!AE304="NEW", "✷", "")</f>
        <v>✷</v>
      </c>
      <c r="G120" t="str">
        <f>IF(OUT!B304="", "", OUT!B304)</f>
        <v>GERANIUM   INTERSPECIFIC MANTRA PINK</v>
      </c>
      <c r="H120" s="20">
        <f>IF(AND($K$3=1,$K$4="N"),P120,IF(AND($K$3=2,$K$4="N"),R120,IF(AND($K$3=3,$K$4="N"),T120,IF(AND($K$3=4,$K$4="N"),V120,IF(AND($K$3=5,$K$4="N"),X120,IF(AND($K$3=1,$K$4="Y"),Z120,IF(AND($K$3=2,$K$4="Y"),AB120,IF(AND($K$3=3,$K$4="Y"),AD120,IF(AND($K$3=4,$K$4="Y"),AF120,IF(AND($K$3=5,$K$4="Y"),AH120,"FALSE"))))))))))</f>
        <v>0.54500000000000004</v>
      </c>
      <c r="I120" s="21">
        <f>IF(AND($K$3=1,$K$4="N"),Q120,IF(AND($K$3=2,$K$4="N"),S120,IF(AND($K$3=3,$K$4="N"),U120,IF(AND($K$3=4,$K$4="N"),W120,IF(AND($K$3=5,$K$4="N"),Y120,IF(AND($K$3=1,$K$4="Y"),AA120,IF(AND($K$3=2,$K$4="Y"),AC120,IF(AND($K$3=3,$K$4="Y"),AE120,IF(AND($K$3=4,$K$4="Y"),AG120,IF(AND($K$3=5,$K$4="Y"),AI120,"FALSE"))))))))))</f>
        <v>54.5</v>
      </c>
      <c r="J120" s="35" t="str">
        <f>IF(OUT!F304="", "", OUT!F304)</f>
        <v>UNROOTED CUTTINGS</v>
      </c>
      <c r="K120" s="8">
        <f>IF(OUT!P304="", "", OUT!P304)</f>
        <v>100</v>
      </c>
      <c r="L120" s="8" t="str">
        <f>IF(OUT!AE304="", "", OUT!AE304)</f>
        <v>NEW</v>
      </c>
      <c r="M120" s="8" t="str">
        <f>IF(OUT!AG304="", "", OUT!AG304)</f>
        <v>PAT</v>
      </c>
      <c r="N120" s="8" t="str">
        <f>IF(OUT!AQ304="", "", OUT!AQ304)</f>
        <v/>
      </c>
      <c r="O120" s="8" t="str">
        <f>IF(OUT!BM304="", "", OUT!BM304)</f>
        <v>T6</v>
      </c>
      <c r="P120" s="9">
        <f>IF(OUT!N304="", "", OUT!N304)</f>
        <v>0.54500000000000004</v>
      </c>
      <c r="Q120" s="10">
        <f>IF(OUT!O304="", "", OUT!O304)</f>
        <v>54.5</v>
      </c>
      <c r="R120" s="9">
        <f>IF(PPG!H304="", "", PPG!H304)</f>
        <v>0.32300000000000001</v>
      </c>
      <c r="S120" s="10">
        <f>IF(PPG!I304="", "", PPG!I304)</f>
        <v>32.299999999999997</v>
      </c>
      <c r="T120" s="9">
        <f>IF(PPG!J304="", "", PPG!J304)</f>
        <v>0.29199999999999998</v>
      </c>
      <c r="U120" s="10">
        <f>IF(PPG!K304="", "", PPG!K304)</f>
        <v>29.2</v>
      </c>
      <c r="V120" s="9">
        <f>IF(PPG!L304="", "", PPG!L304)</f>
        <v>0.27300000000000002</v>
      </c>
      <c r="W120" s="10">
        <f>IF(PPG!M304="", "", PPG!M304)</f>
        <v>27.3</v>
      </c>
      <c r="X120" s="9">
        <f>IF(PPG!N304="", "", PPG!N304)</f>
        <v>0.26100000000000001</v>
      </c>
      <c r="Y120" s="10">
        <f>IF(PPG!O304="", "", PPG!O304)</f>
        <v>26.1</v>
      </c>
      <c r="Z120" s="9">
        <f>IF(PPG!Q304="", "", PPG!Q304)</f>
        <v>0.33500000000000002</v>
      </c>
      <c r="AA120" s="10">
        <f>IF(PPG!R304="", "", PPG!R304)</f>
        <v>33.5</v>
      </c>
      <c r="AB120" s="9">
        <f>IF(PPG!S304="", "", PPG!S304)</f>
        <v>0.32300000000000001</v>
      </c>
      <c r="AC120" s="10">
        <f>IF(PPG!T304="", "", PPG!T304)</f>
        <v>32.299999999999997</v>
      </c>
      <c r="AD120" s="9">
        <f>IF(PPG!U304="", "", PPG!U304)</f>
        <v>0.29199999999999998</v>
      </c>
      <c r="AE120" s="10">
        <f>IF(PPG!V304="", "", PPG!V304)</f>
        <v>29.2</v>
      </c>
      <c r="AF120" s="9">
        <f>IF(PPG!W304="", "", PPG!W304)</f>
        <v>0.27300000000000002</v>
      </c>
      <c r="AG120" s="10">
        <f>IF(PPG!X304="", "", PPG!X304)</f>
        <v>27.3</v>
      </c>
      <c r="AH120" s="9">
        <f>IF(PPG!Y304="", "", PPG!Y304)</f>
        <v>0.26100000000000001</v>
      </c>
      <c r="AI120" s="10">
        <f>IF(PPG!Z304="", "", PPG!Z304)</f>
        <v>26.1</v>
      </c>
      <c r="AJ120" s="31" t="str">
        <f>IF(D120&lt;&gt;"",D120*I120, "0.00")</f>
        <v>0.00</v>
      </c>
      <c r="AK120" s="8" t="str">
        <f>IF(D120&lt;&gt;"",D120, "0")</f>
        <v>0</v>
      </c>
      <c r="AL120" s="8" t="str">
        <f>IF(D120&lt;&gt;"",D120*K120, "0")</f>
        <v>0</v>
      </c>
    </row>
    <row r="121" spans="1:38">
      <c r="A121" s="8">
        <f>IF(OUT!C226="", "", OUT!C226)</f>
        <v>773</v>
      </c>
      <c r="B121" s="19">
        <f>IF(OUT!A226="", "", OUT!A226)</f>
        <v>90285</v>
      </c>
      <c r="C121" s="8" t="str">
        <f>IF(OUT!D226="", "", OUT!D226)</f>
        <v>CAL</v>
      </c>
      <c r="D121" s="26"/>
      <c r="E121" s="8" t="str">
        <f>IF(OUT!E226="", "", OUT!E226)</f>
        <v>100/BDL</v>
      </c>
      <c r="F121" s="23" t="str">
        <f>IF(OUT!AE226="NEW", "✷", "")</f>
        <v/>
      </c>
      <c r="G121" t="str">
        <f>IF(OUT!B226="", "", OUT!B226)</f>
        <v>GERANIUM   INTERSPECIFIC MOXIE DARK RED</v>
      </c>
      <c r="H121" s="20">
        <f>IF(AND($K$3=1,$K$4="N"),P121,IF(AND($K$3=2,$K$4="N"),R121,IF(AND($K$3=3,$K$4="N"),T121,IF(AND($K$3=4,$K$4="N"),V121,IF(AND($K$3=5,$K$4="N"),X121,IF(AND($K$3=1,$K$4="Y"),Z121,IF(AND($K$3=2,$K$4="Y"),AB121,IF(AND($K$3=3,$K$4="Y"),AD121,IF(AND($K$3=4,$K$4="Y"),AF121,IF(AND($K$3=5,$K$4="Y"),AH121,"FALSE"))))))))))</f>
        <v>0.68799999999999994</v>
      </c>
      <c r="I121" s="21">
        <f>IF(AND($K$3=1,$K$4="N"),Q121,IF(AND($K$3=2,$K$4="N"),S121,IF(AND($K$3=3,$K$4="N"),U121,IF(AND($K$3=4,$K$4="N"),W121,IF(AND($K$3=5,$K$4="N"),Y121,IF(AND($K$3=1,$K$4="Y"),AA121,IF(AND($K$3=2,$K$4="Y"),AC121,IF(AND($K$3=3,$K$4="Y"),AE121,IF(AND($K$3=4,$K$4="Y"),AG121,IF(AND($K$3=5,$K$4="Y"),AI121,"FALSE"))))))))))</f>
        <v>68.8</v>
      </c>
      <c r="J121" s="35" t="str">
        <f>IF(OUT!F226="", "", OUT!F226)</f>
        <v>CALLUSED URC</v>
      </c>
      <c r="K121" s="8">
        <f>IF(OUT!P226="", "", OUT!P226)</f>
        <v>100</v>
      </c>
      <c r="L121" s="8" t="str">
        <f>IF(OUT!AE226="", "", OUT!AE226)</f>
        <v/>
      </c>
      <c r="M121" s="8" t="str">
        <f>IF(OUT!AG226="", "", OUT!AG226)</f>
        <v>PAT</v>
      </c>
      <c r="N121" s="8" t="str">
        <f>IF(OUT!AQ226="", "", OUT!AQ226)</f>
        <v/>
      </c>
      <c r="O121" s="8" t="str">
        <f>IF(OUT!BM226="", "", OUT!BM226)</f>
        <v>T6</v>
      </c>
      <c r="P121" s="9">
        <f>IF(OUT!N226="", "", OUT!N226)</f>
        <v>0.68799999999999994</v>
      </c>
      <c r="Q121" s="10">
        <f>IF(OUT!O226="", "", OUT!O226)</f>
        <v>68.8</v>
      </c>
      <c r="R121" s="9">
        <f>IF(PPG!H226="", "", PPG!H226)</f>
        <v>0.46899999999999997</v>
      </c>
      <c r="S121" s="10">
        <f>IF(PPG!I226="", "", PPG!I226)</f>
        <v>46.9</v>
      </c>
      <c r="T121" s="9">
        <f>IF(PPG!J226="", "", PPG!J226)</f>
        <v>0.42099999999999999</v>
      </c>
      <c r="U121" s="10">
        <f>IF(PPG!K226="", "", PPG!K226)</f>
        <v>42.1</v>
      </c>
      <c r="V121" s="9">
        <f>IF(PPG!L226="", "", PPG!L226)</f>
        <v>0.39200000000000002</v>
      </c>
      <c r="W121" s="10">
        <f>IF(PPG!M226="", "", PPG!M226)</f>
        <v>39.200000000000003</v>
      </c>
      <c r="X121" s="9">
        <f>IF(PPG!N226="", "", PPG!N226)</f>
        <v>0.374</v>
      </c>
      <c r="Y121" s="10">
        <f>IF(PPG!O226="", "", PPG!O226)</f>
        <v>37.4</v>
      </c>
      <c r="Z121" s="9">
        <f>IF(PPG!Q226="", "", PPG!Q226)</f>
        <v>0.48899999999999999</v>
      </c>
      <c r="AA121" s="10">
        <f>IF(PPG!R226="", "", PPG!R226)</f>
        <v>48.9</v>
      </c>
      <c r="AB121" s="9">
        <f>IF(PPG!S226="", "", PPG!S226)</f>
        <v>0.46899999999999997</v>
      </c>
      <c r="AC121" s="10">
        <f>IF(PPG!T226="", "", PPG!T226)</f>
        <v>46.9</v>
      </c>
      <c r="AD121" s="9">
        <f>IF(PPG!U226="", "", PPG!U226)</f>
        <v>0.42099999999999999</v>
      </c>
      <c r="AE121" s="10">
        <f>IF(PPG!V226="", "", PPG!V226)</f>
        <v>42.1</v>
      </c>
      <c r="AF121" s="9">
        <f>IF(PPG!W226="", "", PPG!W226)</f>
        <v>0.39200000000000002</v>
      </c>
      <c r="AG121" s="10">
        <f>IF(PPG!X226="", "", PPG!X226)</f>
        <v>39.200000000000003</v>
      </c>
      <c r="AH121" s="9">
        <f>IF(PPG!Y226="", "", PPG!Y226)</f>
        <v>0.374</v>
      </c>
      <c r="AI121" s="10">
        <f>IF(PPG!Z226="", "", PPG!Z226)</f>
        <v>37.4</v>
      </c>
      <c r="AJ121" s="31" t="str">
        <f>IF(D121&lt;&gt;"",D121*I121, "0.00")</f>
        <v>0.00</v>
      </c>
      <c r="AK121" s="8" t="str">
        <f>IF(D121&lt;&gt;"",D121, "0")</f>
        <v>0</v>
      </c>
      <c r="AL121" s="8" t="str">
        <f>IF(D121&lt;&gt;"",D121*K121, "0")</f>
        <v>0</v>
      </c>
    </row>
    <row r="122" spans="1:38">
      <c r="A122" s="8">
        <f>IF(OUT!C227="", "", OUT!C227)</f>
        <v>773</v>
      </c>
      <c r="B122" s="19">
        <f>IF(OUT!A227="", "", OUT!A227)</f>
        <v>90285</v>
      </c>
      <c r="C122" s="8" t="str">
        <f>IF(OUT!D227="", "", OUT!D227)</f>
        <v>URCO</v>
      </c>
      <c r="D122" s="26"/>
      <c r="E122" s="8" t="str">
        <f>IF(OUT!E227="", "", OUT!E227)</f>
        <v>100/BDL</v>
      </c>
      <c r="F122" s="23" t="str">
        <f>IF(OUT!AE227="NEW", "✷", "")</f>
        <v/>
      </c>
      <c r="G122" t="str">
        <f>IF(OUT!B227="", "", OUT!B227)</f>
        <v>GERANIUM   INTERSPECIFIC MOXIE DARK RED</v>
      </c>
      <c r="H122" s="20">
        <f>IF(AND($K$3=1,$K$4="N"),P122,IF(AND($K$3=2,$K$4="N"),R122,IF(AND($K$3=3,$K$4="N"),T122,IF(AND($K$3=4,$K$4="N"),V122,IF(AND($K$3=5,$K$4="N"),X122,IF(AND($K$3=1,$K$4="Y"),Z122,IF(AND($K$3=2,$K$4="Y"),AB122,IF(AND($K$3=3,$K$4="Y"),AD122,IF(AND($K$3=4,$K$4="Y"),AF122,IF(AND($K$3=5,$K$4="Y"),AH122,"FALSE"))))))))))</f>
        <v>0.54500000000000004</v>
      </c>
      <c r="I122" s="21">
        <f>IF(AND($K$3=1,$K$4="N"),Q122,IF(AND($K$3=2,$K$4="N"),S122,IF(AND($K$3=3,$K$4="N"),U122,IF(AND($K$3=4,$K$4="N"),W122,IF(AND($K$3=5,$K$4="N"),Y122,IF(AND($K$3=1,$K$4="Y"),AA122,IF(AND($K$3=2,$K$4="Y"),AC122,IF(AND($K$3=3,$K$4="Y"),AE122,IF(AND($K$3=4,$K$4="Y"),AG122,IF(AND($K$3=5,$K$4="Y"),AI122,"FALSE"))))))))))</f>
        <v>54.5</v>
      </c>
      <c r="J122" s="35" t="str">
        <f>IF(OUT!F227="", "", OUT!F227)</f>
        <v>UNROOTED CUTTINGS</v>
      </c>
      <c r="K122" s="8">
        <f>IF(OUT!P227="", "", OUT!P227)</f>
        <v>100</v>
      </c>
      <c r="L122" s="8" t="str">
        <f>IF(OUT!AE227="", "", OUT!AE227)</f>
        <v/>
      </c>
      <c r="M122" s="8" t="str">
        <f>IF(OUT!AG227="", "", OUT!AG227)</f>
        <v>PAT</v>
      </c>
      <c r="N122" s="8" t="str">
        <f>IF(OUT!AQ227="", "", OUT!AQ227)</f>
        <v/>
      </c>
      <c r="O122" s="8" t="str">
        <f>IF(OUT!BM227="", "", OUT!BM227)</f>
        <v>T6</v>
      </c>
      <c r="P122" s="9">
        <f>IF(OUT!N227="", "", OUT!N227)</f>
        <v>0.54500000000000004</v>
      </c>
      <c r="Q122" s="10">
        <f>IF(OUT!O227="", "", OUT!O227)</f>
        <v>54.5</v>
      </c>
      <c r="R122" s="9">
        <f>IF(PPG!H227="", "", PPG!H227)</f>
        <v>0.59499999999999997</v>
      </c>
      <c r="S122" s="10">
        <f>IF(PPG!I227="", "", PPG!I227)</f>
        <v>59.5</v>
      </c>
      <c r="T122" s="9">
        <f>IF(PPG!J227="", "", PPG!J227)</f>
        <v>0.53100000000000003</v>
      </c>
      <c r="U122" s="10">
        <f>IF(PPG!K227="", "", PPG!K227)</f>
        <v>53.1</v>
      </c>
      <c r="V122" s="9">
        <f>IF(PPG!L227="", "", PPG!L227)</f>
        <v>0.49399999999999999</v>
      </c>
      <c r="W122" s="10">
        <f>IF(PPG!M227="", "", PPG!M227)</f>
        <v>49.4</v>
      </c>
      <c r="X122" s="9">
        <f>IF(PPG!N227="", "", PPG!N227)</f>
        <v>0.47</v>
      </c>
      <c r="Y122" s="10">
        <f>IF(PPG!O227="", "", PPG!O227)</f>
        <v>47</v>
      </c>
      <c r="Z122" s="9">
        <f>IF(PPG!Q227="", "", PPG!Q227)</f>
        <v>0.62</v>
      </c>
      <c r="AA122" s="10">
        <f>IF(PPG!R227="", "", PPG!R227)</f>
        <v>62</v>
      </c>
      <c r="AB122" s="9">
        <f>IF(PPG!S227="", "", PPG!S227)</f>
        <v>0.59499999999999997</v>
      </c>
      <c r="AC122" s="10">
        <f>IF(PPG!T227="", "", PPG!T227)</f>
        <v>59.5</v>
      </c>
      <c r="AD122" s="9">
        <f>IF(PPG!U227="", "", PPG!U227)</f>
        <v>0.53100000000000003</v>
      </c>
      <c r="AE122" s="10">
        <f>IF(PPG!V227="", "", PPG!V227)</f>
        <v>53.1</v>
      </c>
      <c r="AF122" s="9">
        <f>IF(PPG!W227="", "", PPG!W227)</f>
        <v>0.49399999999999999</v>
      </c>
      <c r="AG122" s="10">
        <f>IF(PPG!X227="", "", PPG!X227)</f>
        <v>49.4</v>
      </c>
      <c r="AH122" s="9">
        <f>IF(PPG!Y227="", "", PPG!Y227)</f>
        <v>0.47</v>
      </c>
      <c r="AI122" s="10">
        <f>IF(PPG!Z227="", "", PPG!Z227)</f>
        <v>47</v>
      </c>
      <c r="AJ122" s="31" t="str">
        <f>IF(D122&lt;&gt;"",D122*I122, "0.00")</f>
        <v>0.00</v>
      </c>
      <c r="AK122" s="8" t="str">
        <f>IF(D122&lt;&gt;"",D122, "0")</f>
        <v>0</v>
      </c>
      <c r="AL122" s="8" t="str">
        <f>IF(D122&lt;&gt;"",D122*K122, "0")</f>
        <v>0</v>
      </c>
    </row>
    <row r="123" spans="1:38">
      <c r="A123" s="8">
        <f>IF(OUT!C230="", "", OUT!C230)</f>
        <v>773</v>
      </c>
      <c r="B123" s="19">
        <f>IF(OUT!A230="", "", OUT!A230)</f>
        <v>90288</v>
      </c>
      <c r="C123" s="8" t="str">
        <f>IF(OUT!D230="", "", OUT!D230)</f>
        <v>CAL</v>
      </c>
      <c r="D123" s="26"/>
      <c r="E123" s="8" t="str">
        <f>IF(OUT!E230="", "", OUT!E230)</f>
        <v>100/BDL</v>
      </c>
      <c r="F123" s="23" t="str">
        <f>IF(OUT!AE230="NEW", "✷", "")</f>
        <v/>
      </c>
      <c r="G123" t="str">
        <f>IF(OUT!B230="", "", OUT!B230)</f>
        <v>GERANIUM   INTERSPECIFIC MOXIE DEEP ROSE MEGA SPLASH</v>
      </c>
      <c r="H123" s="20">
        <f>IF(AND($K$3=1,$K$4="N"),P123,IF(AND($K$3=2,$K$4="N"),R123,IF(AND($K$3=3,$K$4="N"),T123,IF(AND($K$3=4,$K$4="N"),V123,IF(AND($K$3=5,$K$4="N"),X123,IF(AND($K$3=1,$K$4="Y"),Z123,IF(AND($K$3=2,$K$4="Y"),AB123,IF(AND($K$3=3,$K$4="Y"),AD123,IF(AND($K$3=4,$K$4="Y"),AF123,IF(AND($K$3=5,$K$4="Y"),AH123,"FALSE"))))))))))</f>
        <v>0.68799999999999994</v>
      </c>
      <c r="I123" s="21">
        <f>IF(AND($K$3=1,$K$4="N"),Q123,IF(AND($K$3=2,$K$4="N"),S123,IF(AND($K$3=3,$K$4="N"),U123,IF(AND($K$3=4,$K$4="N"),W123,IF(AND($K$3=5,$K$4="N"),Y123,IF(AND($K$3=1,$K$4="Y"),AA123,IF(AND($K$3=2,$K$4="Y"),AC123,IF(AND($K$3=3,$K$4="Y"),AE123,IF(AND($K$3=4,$K$4="Y"),AG123,IF(AND($K$3=5,$K$4="Y"),AI123,"FALSE"))))))))))</f>
        <v>68.8</v>
      </c>
      <c r="J123" s="35" t="str">
        <f>IF(OUT!F230="", "", OUT!F230)</f>
        <v>CALLUSED URC</v>
      </c>
      <c r="K123" s="8">
        <f>IF(OUT!P230="", "", OUT!P230)</f>
        <v>100</v>
      </c>
      <c r="L123" s="8" t="str">
        <f>IF(OUT!AE230="", "", OUT!AE230)</f>
        <v/>
      </c>
      <c r="M123" s="8" t="str">
        <f>IF(OUT!AG230="", "", OUT!AG230)</f>
        <v>PAT</v>
      </c>
      <c r="N123" s="8" t="str">
        <f>IF(OUT!AQ230="", "", OUT!AQ230)</f>
        <v/>
      </c>
      <c r="O123" s="8" t="str">
        <f>IF(OUT!BM230="", "", OUT!BM230)</f>
        <v>T6</v>
      </c>
      <c r="P123" s="9">
        <f>IF(OUT!N230="", "", OUT!N230)</f>
        <v>0.68799999999999994</v>
      </c>
      <c r="Q123" s="10">
        <f>IF(OUT!O230="", "", OUT!O230)</f>
        <v>68.8</v>
      </c>
      <c r="R123" s="9">
        <f>IF(PPG!H230="", "", PPG!H230)</f>
        <v>0.46899999999999997</v>
      </c>
      <c r="S123" s="10">
        <f>IF(PPG!I230="", "", PPG!I230)</f>
        <v>46.9</v>
      </c>
      <c r="T123" s="9">
        <f>IF(PPG!J230="", "", PPG!J230)</f>
        <v>0.42099999999999999</v>
      </c>
      <c r="U123" s="10">
        <f>IF(PPG!K230="", "", PPG!K230)</f>
        <v>42.1</v>
      </c>
      <c r="V123" s="9">
        <f>IF(PPG!L230="", "", PPG!L230)</f>
        <v>0.39200000000000002</v>
      </c>
      <c r="W123" s="10">
        <f>IF(PPG!M230="", "", PPG!M230)</f>
        <v>39.200000000000003</v>
      </c>
      <c r="X123" s="9">
        <f>IF(PPG!N230="", "", PPG!N230)</f>
        <v>0.374</v>
      </c>
      <c r="Y123" s="10">
        <f>IF(PPG!O230="", "", PPG!O230)</f>
        <v>37.4</v>
      </c>
      <c r="Z123" s="9">
        <f>IF(PPG!Q230="", "", PPG!Q230)</f>
        <v>0.48899999999999999</v>
      </c>
      <c r="AA123" s="10">
        <f>IF(PPG!R230="", "", PPG!R230)</f>
        <v>48.9</v>
      </c>
      <c r="AB123" s="9">
        <f>IF(PPG!S230="", "", PPG!S230)</f>
        <v>0.46899999999999997</v>
      </c>
      <c r="AC123" s="10">
        <f>IF(PPG!T230="", "", PPG!T230)</f>
        <v>46.9</v>
      </c>
      <c r="AD123" s="9">
        <f>IF(PPG!U230="", "", PPG!U230)</f>
        <v>0.42099999999999999</v>
      </c>
      <c r="AE123" s="10">
        <f>IF(PPG!V230="", "", PPG!V230)</f>
        <v>42.1</v>
      </c>
      <c r="AF123" s="9">
        <f>IF(PPG!W230="", "", PPG!W230)</f>
        <v>0.39200000000000002</v>
      </c>
      <c r="AG123" s="10">
        <f>IF(PPG!X230="", "", PPG!X230)</f>
        <v>39.200000000000003</v>
      </c>
      <c r="AH123" s="9">
        <f>IF(PPG!Y230="", "", PPG!Y230)</f>
        <v>0.374</v>
      </c>
      <c r="AI123" s="10">
        <f>IF(PPG!Z230="", "", PPG!Z230)</f>
        <v>37.4</v>
      </c>
      <c r="AJ123" s="31" t="str">
        <f>IF(D123&lt;&gt;"",D123*I123, "0.00")</f>
        <v>0.00</v>
      </c>
      <c r="AK123" s="8" t="str">
        <f>IF(D123&lt;&gt;"",D123, "0")</f>
        <v>0</v>
      </c>
      <c r="AL123" s="8" t="str">
        <f>IF(D123&lt;&gt;"",D123*K123, "0")</f>
        <v>0</v>
      </c>
    </row>
    <row r="124" spans="1:38">
      <c r="A124" s="8">
        <f>IF(OUT!C231="", "", OUT!C231)</f>
        <v>773</v>
      </c>
      <c r="B124" s="19">
        <f>IF(OUT!A231="", "", OUT!A231)</f>
        <v>90288</v>
      </c>
      <c r="C124" s="8" t="str">
        <f>IF(OUT!D231="", "", OUT!D231)</f>
        <v>URCO</v>
      </c>
      <c r="D124" s="26"/>
      <c r="E124" s="8" t="str">
        <f>IF(OUT!E231="", "", OUT!E231)</f>
        <v>100/BDL</v>
      </c>
      <c r="F124" s="23" t="str">
        <f>IF(OUT!AE231="NEW", "✷", "")</f>
        <v/>
      </c>
      <c r="G124" t="str">
        <f>IF(OUT!B231="", "", OUT!B231)</f>
        <v>GERANIUM   INTERSPECIFIC MOXIE DEEP ROSE MEGA SPLASH</v>
      </c>
      <c r="H124" s="20">
        <f>IF(AND($K$3=1,$K$4="N"),P124,IF(AND($K$3=2,$K$4="N"),R124,IF(AND($K$3=3,$K$4="N"),T124,IF(AND($K$3=4,$K$4="N"),V124,IF(AND($K$3=5,$K$4="N"),X124,IF(AND($K$3=1,$K$4="Y"),Z124,IF(AND($K$3=2,$K$4="Y"),AB124,IF(AND($K$3=3,$K$4="Y"),AD124,IF(AND($K$3=4,$K$4="Y"),AF124,IF(AND($K$3=5,$K$4="Y"),AH124,"FALSE"))))))))))</f>
        <v>0.54500000000000004</v>
      </c>
      <c r="I124" s="21">
        <f>IF(AND($K$3=1,$K$4="N"),Q124,IF(AND($K$3=2,$K$4="N"),S124,IF(AND($K$3=3,$K$4="N"),U124,IF(AND($K$3=4,$K$4="N"),W124,IF(AND($K$3=5,$K$4="N"),Y124,IF(AND($K$3=1,$K$4="Y"),AA124,IF(AND($K$3=2,$K$4="Y"),AC124,IF(AND($K$3=3,$K$4="Y"),AE124,IF(AND($K$3=4,$K$4="Y"),AG124,IF(AND($K$3=5,$K$4="Y"),AI124,"FALSE"))))))))))</f>
        <v>54.5</v>
      </c>
      <c r="J124" s="35" t="str">
        <f>IF(OUT!F231="", "", OUT!F231)</f>
        <v>UNROOTED CUTTINGS</v>
      </c>
      <c r="K124" s="8">
        <f>IF(OUT!P231="", "", OUT!P231)</f>
        <v>100</v>
      </c>
      <c r="L124" s="8" t="str">
        <f>IF(OUT!AE231="", "", OUT!AE231)</f>
        <v/>
      </c>
      <c r="M124" s="8" t="str">
        <f>IF(OUT!AG231="", "", OUT!AG231)</f>
        <v>PAT</v>
      </c>
      <c r="N124" s="8" t="str">
        <f>IF(OUT!AQ231="", "", OUT!AQ231)</f>
        <v/>
      </c>
      <c r="O124" s="8" t="str">
        <f>IF(OUT!BM231="", "", OUT!BM231)</f>
        <v>T6</v>
      </c>
      <c r="P124" s="9">
        <f>IF(OUT!N231="", "", OUT!N231)</f>
        <v>0.54500000000000004</v>
      </c>
      <c r="Q124" s="10">
        <f>IF(OUT!O231="", "", OUT!O231)</f>
        <v>54.5</v>
      </c>
      <c r="R124" s="9">
        <f>IF(PPG!H231="", "", PPG!H231)</f>
        <v>0.59499999999999997</v>
      </c>
      <c r="S124" s="10">
        <f>IF(PPG!I231="", "", PPG!I231)</f>
        <v>59.5</v>
      </c>
      <c r="T124" s="9">
        <f>IF(PPG!J231="", "", PPG!J231)</f>
        <v>0.53100000000000003</v>
      </c>
      <c r="U124" s="10">
        <f>IF(PPG!K231="", "", PPG!K231)</f>
        <v>53.1</v>
      </c>
      <c r="V124" s="9">
        <f>IF(PPG!L231="", "", PPG!L231)</f>
        <v>0.49399999999999999</v>
      </c>
      <c r="W124" s="10">
        <f>IF(PPG!M231="", "", PPG!M231)</f>
        <v>49.4</v>
      </c>
      <c r="X124" s="9">
        <f>IF(PPG!N231="", "", PPG!N231)</f>
        <v>0.47</v>
      </c>
      <c r="Y124" s="10">
        <f>IF(PPG!O231="", "", PPG!O231)</f>
        <v>47</v>
      </c>
      <c r="Z124" s="9">
        <f>IF(PPG!Q231="", "", PPG!Q231)</f>
        <v>0.62</v>
      </c>
      <c r="AA124" s="10">
        <f>IF(PPG!R231="", "", PPG!R231)</f>
        <v>62</v>
      </c>
      <c r="AB124" s="9">
        <f>IF(PPG!S231="", "", PPG!S231)</f>
        <v>0.59499999999999997</v>
      </c>
      <c r="AC124" s="10">
        <f>IF(PPG!T231="", "", PPG!T231)</f>
        <v>59.5</v>
      </c>
      <c r="AD124" s="9">
        <f>IF(PPG!U231="", "", PPG!U231)</f>
        <v>0.53100000000000003</v>
      </c>
      <c r="AE124" s="10">
        <f>IF(PPG!V231="", "", PPG!V231)</f>
        <v>53.1</v>
      </c>
      <c r="AF124" s="9">
        <f>IF(PPG!W231="", "", PPG!W231)</f>
        <v>0.49399999999999999</v>
      </c>
      <c r="AG124" s="10">
        <f>IF(PPG!X231="", "", PPG!X231)</f>
        <v>49.4</v>
      </c>
      <c r="AH124" s="9">
        <f>IF(PPG!Y231="", "", PPG!Y231)</f>
        <v>0.47</v>
      </c>
      <c r="AI124" s="10">
        <f>IF(PPG!Z231="", "", PPG!Z231)</f>
        <v>47</v>
      </c>
      <c r="AJ124" s="31" t="str">
        <f>IF(D124&lt;&gt;"",D124*I124, "0.00")</f>
        <v>0.00</v>
      </c>
      <c r="AK124" s="8" t="str">
        <f>IF(D124&lt;&gt;"",D124, "0")</f>
        <v>0</v>
      </c>
      <c r="AL124" s="8" t="str">
        <f>IF(D124&lt;&gt;"",D124*K124, "0")</f>
        <v>0</v>
      </c>
    </row>
    <row r="125" spans="1:38">
      <c r="A125" s="8">
        <f>IF(OUT!C21="", "", OUT!C21)</f>
        <v>773</v>
      </c>
      <c r="B125" s="19">
        <f>IF(OUT!A21="", "", OUT!A21)</f>
        <v>41144</v>
      </c>
      <c r="C125" s="8" t="str">
        <f>IF(OUT!D21="", "", OUT!D21)</f>
        <v>CAL</v>
      </c>
      <c r="D125" s="26"/>
      <c r="E125" s="8" t="str">
        <f>IF(OUT!E21="", "", OUT!E21)</f>
        <v>100/BDL</v>
      </c>
      <c r="F125" s="23" t="str">
        <f>IF(OUT!AE21="NEW", "✷", "")</f>
        <v/>
      </c>
      <c r="G125" t="str">
        <f>IF(OUT!B21="", "", OUT!B21)</f>
        <v>GERANIUM   INTERSPECIFIC MOXIE HOT PINK</v>
      </c>
      <c r="H125" s="20">
        <f>IF(AND($K$3=1,$K$4="N"),P125,IF(AND($K$3=2,$K$4="N"),R125,IF(AND($K$3=3,$K$4="N"),T125,IF(AND($K$3=4,$K$4="N"),V125,IF(AND($K$3=5,$K$4="N"),X125,IF(AND($K$3=1,$K$4="Y"),Z125,IF(AND($K$3=2,$K$4="Y"),AB125,IF(AND($K$3=3,$K$4="Y"),AD125,IF(AND($K$3=4,$K$4="Y"),AF125,IF(AND($K$3=5,$K$4="Y"),AH125,"FALSE"))))))))))</f>
        <v>0.68799999999999994</v>
      </c>
      <c r="I125" s="21">
        <f>IF(AND($K$3=1,$K$4="N"),Q125,IF(AND($K$3=2,$K$4="N"),S125,IF(AND($K$3=3,$K$4="N"),U125,IF(AND($K$3=4,$K$4="N"),W125,IF(AND($K$3=5,$K$4="N"),Y125,IF(AND($K$3=1,$K$4="Y"),AA125,IF(AND($K$3=2,$K$4="Y"),AC125,IF(AND($K$3=3,$K$4="Y"),AE125,IF(AND($K$3=4,$K$4="Y"),AG125,IF(AND($K$3=5,$K$4="Y"),AI125,"FALSE"))))))))))</f>
        <v>68.8</v>
      </c>
      <c r="J125" s="35" t="str">
        <f>IF(OUT!F21="", "", OUT!F21)</f>
        <v>CALLUSED URC</v>
      </c>
      <c r="K125" s="8">
        <f>IF(OUT!P21="", "", OUT!P21)</f>
        <v>100</v>
      </c>
      <c r="L125" s="8" t="str">
        <f>IF(OUT!AE21="", "", OUT!AE21)</f>
        <v/>
      </c>
      <c r="M125" s="8" t="str">
        <f>IF(OUT!AG21="", "", OUT!AG21)</f>
        <v>PAT</v>
      </c>
      <c r="N125" s="8" t="str">
        <f>IF(OUT!AQ21="", "", OUT!AQ21)</f>
        <v/>
      </c>
      <c r="O125" s="8" t="str">
        <f>IF(OUT!BM21="", "", OUT!BM21)</f>
        <v>T6</v>
      </c>
      <c r="P125" s="9">
        <f>IF(OUT!N21="", "", OUT!N21)</f>
        <v>0.68799999999999994</v>
      </c>
      <c r="Q125" s="10">
        <f>IF(OUT!O21="", "", OUT!O21)</f>
        <v>68.8</v>
      </c>
      <c r="R125" s="9">
        <f>IF(PPG!H21="", "", PPG!H21)</f>
        <v>0.626</v>
      </c>
      <c r="S125" s="10">
        <f>IF(PPG!I21="", "", PPG!I21)</f>
        <v>62.6</v>
      </c>
      <c r="T125" s="9">
        <f>IF(PPG!J21="", "", PPG!J21)</f>
        <v>0.55800000000000005</v>
      </c>
      <c r="U125" s="10">
        <f>IF(PPG!K21="", "", PPG!K21)</f>
        <v>55.8</v>
      </c>
      <c r="V125" s="9">
        <f>IF(PPG!L21="", "", PPG!L21)</f>
        <v>0.51900000000000002</v>
      </c>
      <c r="W125" s="10">
        <f>IF(PPG!M21="", "", PPG!M21)</f>
        <v>51.9</v>
      </c>
      <c r="X125" s="9">
        <f>IF(PPG!N21="", "", PPG!N21)</f>
        <v>0.49299999999999999</v>
      </c>
      <c r="Y125" s="10">
        <f>IF(PPG!O21="", "", PPG!O21)</f>
        <v>49.3</v>
      </c>
      <c r="Z125" s="9">
        <f>IF(PPG!Q21="", "", PPG!Q21)</f>
        <v>0.65300000000000002</v>
      </c>
      <c r="AA125" s="10">
        <f>IF(PPG!R21="", "", PPG!R21)</f>
        <v>65.3</v>
      </c>
      <c r="AB125" s="9">
        <f>IF(PPG!S21="", "", PPG!S21)</f>
        <v>0.626</v>
      </c>
      <c r="AC125" s="10">
        <f>IF(PPG!T21="", "", PPG!T21)</f>
        <v>62.6</v>
      </c>
      <c r="AD125" s="9">
        <f>IF(PPG!U21="", "", PPG!U21)</f>
        <v>0.55800000000000005</v>
      </c>
      <c r="AE125" s="10">
        <f>IF(PPG!V21="", "", PPG!V21)</f>
        <v>55.8</v>
      </c>
      <c r="AF125" s="9">
        <f>IF(PPG!W21="", "", PPG!W21)</f>
        <v>0.51900000000000002</v>
      </c>
      <c r="AG125" s="10">
        <f>IF(PPG!X21="", "", PPG!X21)</f>
        <v>51.9</v>
      </c>
      <c r="AH125" s="9">
        <f>IF(PPG!Y21="", "", PPG!Y21)</f>
        <v>0.49299999999999999</v>
      </c>
      <c r="AI125" s="10">
        <f>IF(PPG!Z21="", "", PPG!Z21)</f>
        <v>49.3</v>
      </c>
      <c r="AJ125" s="31" t="str">
        <f>IF(D125&lt;&gt;"",D125*I125, "0.00")</f>
        <v>0.00</v>
      </c>
      <c r="AK125" s="8" t="str">
        <f>IF(D125&lt;&gt;"",D125, "0")</f>
        <v>0</v>
      </c>
      <c r="AL125" s="8" t="str">
        <f>IF(D125&lt;&gt;"",D125*K125, "0")</f>
        <v>0</v>
      </c>
    </row>
    <row r="126" spans="1:38">
      <c r="A126" s="8">
        <f>IF(OUT!C22="", "", OUT!C22)</f>
        <v>773</v>
      </c>
      <c r="B126" s="19">
        <f>IF(OUT!A22="", "", OUT!A22)</f>
        <v>41144</v>
      </c>
      <c r="C126" s="8" t="str">
        <f>IF(OUT!D22="", "", OUT!D22)</f>
        <v>URCO</v>
      </c>
      <c r="D126" s="26"/>
      <c r="E126" s="8" t="str">
        <f>IF(OUT!E22="", "", OUT!E22)</f>
        <v>100/BDL</v>
      </c>
      <c r="F126" s="23" t="str">
        <f>IF(OUT!AE22="NEW", "✷", "")</f>
        <v/>
      </c>
      <c r="G126" t="str">
        <f>IF(OUT!B22="", "", OUT!B22)</f>
        <v>GERANIUM   INTERSPECIFIC MOXIE HOT PINK</v>
      </c>
      <c r="H126" s="20">
        <f>IF(AND($K$3=1,$K$4="N"),P126,IF(AND($K$3=2,$K$4="N"),R126,IF(AND($K$3=3,$K$4="N"),T126,IF(AND($K$3=4,$K$4="N"),V126,IF(AND($K$3=5,$K$4="N"),X126,IF(AND($K$3=1,$K$4="Y"),Z126,IF(AND($K$3=2,$K$4="Y"),AB126,IF(AND($K$3=3,$K$4="Y"),AD126,IF(AND($K$3=4,$K$4="Y"),AF126,IF(AND($K$3=5,$K$4="Y"),AH126,"FALSE"))))))))))</f>
        <v>0.54500000000000004</v>
      </c>
      <c r="I126" s="21">
        <f>IF(AND($K$3=1,$K$4="N"),Q126,IF(AND($K$3=2,$K$4="N"),S126,IF(AND($K$3=3,$K$4="N"),U126,IF(AND($K$3=4,$K$4="N"),W126,IF(AND($K$3=5,$K$4="N"),Y126,IF(AND($K$3=1,$K$4="Y"),AA126,IF(AND($K$3=2,$K$4="Y"),AC126,IF(AND($K$3=3,$K$4="Y"),AE126,IF(AND($K$3=4,$K$4="Y"),AG126,IF(AND($K$3=5,$K$4="Y"),AI126,"FALSE"))))))))))</f>
        <v>54.5</v>
      </c>
      <c r="J126" s="35" t="str">
        <f>IF(OUT!F22="", "", OUT!F22)</f>
        <v>UNROOTED CUTTINGS</v>
      </c>
      <c r="K126" s="8">
        <f>IF(OUT!P22="", "", OUT!P22)</f>
        <v>100</v>
      </c>
      <c r="L126" s="8" t="str">
        <f>IF(OUT!AE22="", "", OUT!AE22)</f>
        <v/>
      </c>
      <c r="M126" s="8" t="str">
        <f>IF(OUT!AG22="", "", OUT!AG22)</f>
        <v>PAT</v>
      </c>
      <c r="N126" s="8" t="str">
        <f>IF(OUT!AQ22="", "", OUT!AQ22)</f>
        <v/>
      </c>
      <c r="O126" s="8" t="str">
        <f>IF(OUT!BM22="", "", OUT!BM22)</f>
        <v>T6</v>
      </c>
      <c r="P126" s="9">
        <f>IF(OUT!N22="", "", OUT!N22)</f>
        <v>0.54500000000000004</v>
      </c>
      <c r="Q126" s="10">
        <f>IF(OUT!O22="", "", OUT!O22)</f>
        <v>54.5</v>
      </c>
      <c r="R126" s="9">
        <f>IF(PPG!H22="", "", PPG!H22)</f>
        <v>0.496</v>
      </c>
      <c r="S126" s="10">
        <f>IF(PPG!I22="", "", PPG!I22)</f>
        <v>49.6</v>
      </c>
      <c r="T126" s="9">
        <f>IF(PPG!J22="", "", PPG!J22)</f>
        <v>0.44400000000000001</v>
      </c>
      <c r="U126" s="10">
        <f>IF(PPG!K22="", "", PPG!K22)</f>
        <v>44.4</v>
      </c>
      <c r="V126" s="9">
        <f>IF(PPG!L22="", "", PPG!L22)</f>
        <v>0.41399999999999998</v>
      </c>
      <c r="W126" s="10">
        <f>IF(PPG!M22="", "", PPG!M22)</f>
        <v>41.4</v>
      </c>
      <c r="X126" s="9">
        <f>IF(PPG!N22="", "", PPG!N22)</f>
        <v>0.39400000000000002</v>
      </c>
      <c r="Y126" s="10">
        <f>IF(PPG!O22="", "", PPG!O22)</f>
        <v>39.4</v>
      </c>
      <c r="Z126" s="9">
        <f>IF(PPG!Q22="", "", PPG!Q22)</f>
        <v>0.51700000000000002</v>
      </c>
      <c r="AA126" s="10">
        <f>IF(PPG!R22="", "", PPG!R22)</f>
        <v>51.7</v>
      </c>
      <c r="AB126" s="9">
        <f>IF(PPG!S22="", "", PPG!S22)</f>
        <v>0.496</v>
      </c>
      <c r="AC126" s="10">
        <f>IF(PPG!T22="", "", PPG!T22)</f>
        <v>49.6</v>
      </c>
      <c r="AD126" s="9">
        <f>IF(PPG!U22="", "", PPG!U22)</f>
        <v>0.44400000000000001</v>
      </c>
      <c r="AE126" s="10">
        <f>IF(PPG!V22="", "", PPG!V22)</f>
        <v>44.4</v>
      </c>
      <c r="AF126" s="9">
        <f>IF(PPG!W22="", "", PPG!W22)</f>
        <v>0.41399999999999998</v>
      </c>
      <c r="AG126" s="10">
        <f>IF(PPG!X22="", "", PPG!X22)</f>
        <v>41.4</v>
      </c>
      <c r="AH126" s="9">
        <f>IF(PPG!Y22="", "", PPG!Y22)</f>
        <v>0.39400000000000002</v>
      </c>
      <c r="AI126" s="10">
        <f>IF(PPG!Z22="", "", PPG!Z22)</f>
        <v>39.4</v>
      </c>
      <c r="AJ126" s="31" t="str">
        <f>IF(D126&lt;&gt;"",D126*I126, "0.00")</f>
        <v>0.00</v>
      </c>
      <c r="AK126" s="8" t="str">
        <f>IF(D126&lt;&gt;"",D126, "0")</f>
        <v>0</v>
      </c>
      <c r="AL126" s="8" t="str">
        <f>IF(D126&lt;&gt;"",D126*K126, "0")</f>
        <v>0</v>
      </c>
    </row>
    <row r="127" spans="1:38">
      <c r="A127" s="8">
        <f>IF(OUT!C250="", "", OUT!C250)</f>
        <v>773</v>
      </c>
      <c r="B127" s="19">
        <f>IF(OUT!A250="", "", OUT!A250)</f>
        <v>91777</v>
      </c>
      <c r="C127" s="8" t="str">
        <f>IF(OUT!D250="", "", OUT!D250)</f>
        <v>CAL</v>
      </c>
      <c r="D127" s="26"/>
      <c r="E127" s="8" t="str">
        <f>IF(OUT!E250="", "", OUT!E250)</f>
        <v>100/BDL</v>
      </c>
      <c r="F127" s="23" t="str">
        <f>IF(OUT!AE250="NEW", "✷", "")</f>
        <v/>
      </c>
      <c r="G127" t="str">
        <f>IF(OUT!B250="", "", OUT!B250)</f>
        <v>GERANIUM   INTERSPECIFIC MOXIE ORANGE</v>
      </c>
      <c r="H127" s="20">
        <f>IF(AND($K$3=1,$K$4="N"),P127,IF(AND($K$3=2,$K$4="N"),R127,IF(AND($K$3=3,$K$4="N"),T127,IF(AND($K$3=4,$K$4="N"),V127,IF(AND($K$3=5,$K$4="N"),X127,IF(AND($K$3=1,$K$4="Y"),Z127,IF(AND($K$3=2,$K$4="Y"),AB127,IF(AND($K$3=3,$K$4="Y"),AD127,IF(AND($K$3=4,$K$4="Y"),AF127,IF(AND($K$3=5,$K$4="Y"),AH127,"FALSE"))))))))))</f>
        <v>0.68799999999999994</v>
      </c>
      <c r="I127" s="21">
        <f>IF(AND($K$3=1,$K$4="N"),Q127,IF(AND($K$3=2,$K$4="N"),S127,IF(AND($K$3=3,$K$4="N"),U127,IF(AND($K$3=4,$K$4="N"),W127,IF(AND($K$3=5,$K$4="N"),Y127,IF(AND($K$3=1,$K$4="Y"),AA127,IF(AND($K$3=2,$K$4="Y"),AC127,IF(AND($K$3=3,$K$4="Y"),AE127,IF(AND($K$3=4,$K$4="Y"),AG127,IF(AND($K$3=5,$K$4="Y"),AI127,"FALSE"))))))))))</f>
        <v>68.8</v>
      </c>
      <c r="J127" s="35" t="str">
        <f>IF(OUT!F250="", "", OUT!F250)</f>
        <v>CALLUSED URC</v>
      </c>
      <c r="K127" s="8">
        <f>IF(OUT!P250="", "", OUT!P250)</f>
        <v>100</v>
      </c>
      <c r="L127" s="8" t="str">
        <f>IF(OUT!AE250="", "", OUT!AE250)</f>
        <v/>
      </c>
      <c r="M127" s="8" t="str">
        <f>IF(OUT!AG250="", "", OUT!AG250)</f>
        <v>PAT</v>
      </c>
      <c r="N127" s="8" t="str">
        <f>IF(OUT!AQ250="", "", OUT!AQ250)</f>
        <v/>
      </c>
      <c r="O127" s="8" t="str">
        <f>IF(OUT!BM250="", "", OUT!BM250)</f>
        <v>T6</v>
      </c>
      <c r="P127" s="9">
        <f>IF(OUT!N250="", "", OUT!N250)</f>
        <v>0.68799999999999994</v>
      </c>
      <c r="Q127" s="10">
        <f>IF(OUT!O250="", "", OUT!O250)</f>
        <v>68.8</v>
      </c>
      <c r="R127" s="9">
        <f>IF(PPG!H250="", "", PPG!H250)</f>
        <v>0.46899999999999997</v>
      </c>
      <c r="S127" s="10">
        <f>IF(PPG!I250="", "", PPG!I250)</f>
        <v>46.9</v>
      </c>
      <c r="T127" s="9">
        <f>IF(PPG!J250="", "", PPG!J250)</f>
        <v>0.42099999999999999</v>
      </c>
      <c r="U127" s="10">
        <f>IF(PPG!K250="", "", PPG!K250)</f>
        <v>42.1</v>
      </c>
      <c r="V127" s="9">
        <f>IF(PPG!L250="", "", PPG!L250)</f>
        <v>0.39200000000000002</v>
      </c>
      <c r="W127" s="10">
        <f>IF(PPG!M250="", "", PPG!M250)</f>
        <v>39.200000000000003</v>
      </c>
      <c r="X127" s="9">
        <f>IF(PPG!N250="", "", PPG!N250)</f>
        <v>0.374</v>
      </c>
      <c r="Y127" s="10">
        <f>IF(PPG!O250="", "", PPG!O250)</f>
        <v>37.4</v>
      </c>
      <c r="Z127" s="9">
        <f>IF(PPG!Q250="", "", PPG!Q250)</f>
        <v>0.48899999999999999</v>
      </c>
      <c r="AA127" s="10">
        <f>IF(PPG!R250="", "", PPG!R250)</f>
        <v>48.9</v>
      </c>
      <c r="AB127" s="9">
        <f>IF(PPG!S250="", "", PPG!S250)</f>
        <v>0.46899999999999997</v>
      </c>
      <c r="AC127" s="10">
        <f>IF(PPG!T250="", "", PPG!T250)</f>
        <v>46.9</v>
      </c>
      <c r="AD127" s="9">
        <f>IF(PPG!U250="", "", PPG!U250)</f>
        <v>0.42099999999999999</v>
      </c>
      <c r="AE127" s="10">
        <f>IF(PPG!V250="", "", PPG!V250)</f>
        <v>42.1</v>
      </c>
      <c r="AF127" s="9">
        <f>IF(PPG!W250="", "", PPG!W250)</f>
        <v>0.39200000000000002</v>
      </c>
      <c r="AG127" s="10">
        <f>IF(PPG!X250="", "", PPG!X250)</f>
        <v>39.200000000000003</v>
      </c>
      <c r="AH127" s="9">
        <f>IF(PPG!Y250="", "", PPG!Y250)</f>
        <v>0.374</v>
      </c>
      <c r="AI127" s="10">
        <f>IF(PPG!Z250="", "", PPG!Z250)</f>
        <v>37.4</v>
      </c>
      <c r="AJ127" s="31" t="str">
        <f>IF(D127&lt;&gt;"",D127*I127, "0.00")</f>
        <v>0.00</v>
      </c>
      <c r="AK127" s="8" t="str">
        <f>IF(D127&lt;&gt;"",D127, "0")</f>
        <v>0</v>
      </c>
      <c r="AL127" s="8" t="str">
        <f>IF(D127&lt;&gt;"",D127*K127, "0")</f>
        <v>0</v>
      </c>
    </row>
    <row r="128" spans="1:38">
      <c r="A128" s="8">
        <f>IF(OUT!C251="", "", OUT!C251)</f>
        <v>773</v>
      </c>
      <c r="B128" s="19">
        <f>IF(OUT!A251="", "", OUT!A251)</f>
        <v>91777</v>
      </c>
      <c r="C128" s="8" t="str">
        <f>IF(OUT!D251="", "", OUT!D251)</f>
        <v>URCO</v>
      </c>
      <c r="D128" s="26"/>
      <c r="E128" s="8" t="str">
        <f>IF(OUT!E251="", "", OUT!E251)</f>
        <v>100/BDL</v>
      </c>
      <c r="F128" s="23" t="str">
        <f>IF(OUT!AE251="NEW", "✷", "")</f>
        <v/>
      </c>
      <c r="G128" t="str">
        <f>IF(OUT!B251="", "", OUT!B251)</f>
        <v>GERANIUM   INTERSPECIFIC MOXIE ORANGE</v>
      </c>
      <c r="H128" s="20">
        <f>IF(AND($K$3=1,$K$4="N"),P128,IF(AND($K$3=2,$K$4="N"),R128,IF(AND($K$3=3,$K$4="N"),T128,IF(AND($K$3=4,$K$4="N"),V128,IF(AND($K$3=5,$K$4="N"),X128,IF(AND($K$3=1,$K$4="Y"),Z128,IF(AND($K$3=2,$K$4="Y"),AB128,IF(AND($K$3=3,$K$4="Y"),AD128,IF(AND($K$3=4,$K$4="Y"),AF128,IF(AND($K$3=5,$K$4="Y"),AH128,"FALSE"))))))))))</f>
        <v>0.54500000000000004</v>
      </c>
      <c r="I128" s="21">
        <f>IF(AND($K$3=1,$K$4="N"),Q128,IF(AND($K$3=2,$K$4="N"),S128,IF(AND($K$3=3,$K$4="N"),U128,IF(AND($K$3=4,$K$4="N"),W128,IF(AND($K$3=5,$K$4="N"),Y128,IF(AND($K$3=1,$K$4="Y"),AA128,IF(AND($K$3=2,$K$4="Y"),AC128,IF(AND($K$3=3,$K$4="Y"),AE128,IF(AND($K$3=4,$K$4="Y"),AG128,IF(AND($K$3=5,$K$4="Y"),AI128,"FALSE"))))))))))</f>
        <v>54.5</v>
      </c>
      <c r="J128" s="35" t="str">
        <f>IF(OUT!F251="", "", OUT!F251)</f>
        <v>UNROOTED CUTTINGS</v>
      </c>
      <c r="K128" s="8">
        <f>IF(OUT!P251="", "", OUT!P251)</f>
        <v>100</v>
      </c>
      <c r="L128" s="8" t="str">
        <f>IF(OUT!AE251="", "", OUT!AE251)</f>
        <v/>
      </c>
      <c r="M128" s="8" t="str">
        <f>IF(OUT!AG251="", "", OUT!AG251)</f>
        <v>PAT</v>
      </c>
      <c r="N128" s="8" t="str">
        <f>IF(OUT!AQ251="", "", OUT!AQ251)</f>
        <v/>
      </c>
      <c r="O128" s="8" t="str">
        <f>IF(OUT!BM251="", "", OUT!BM251)</f>
        <v>T6</v>
      </c>
      <c r="P128" s="9">
        <f>IF(OUT!N251="", "", OUT!N251)</f>
        <v>0.54500000000000004</v>
      </c>
      <c r="Q128" s="10">
        <f>IF(OUT!O251="", "", OUT!O251)</f>
        <v>54.5</v>
      </c>
      <c r="R128" s="9">
        <f>IF(PPG!H251="", "", PPG!H251)</f>
        <v>0.59499999999999997</v>
      </c>
      <c r="S128" s="10">
        <f>IF(PPG!I251="", "", PPG!I251)</f>
        <v>59.5</v>
      </c>
      <c r="T128" s="9">
        <f>IF(PPG!J251="", "", PPG!J251)</f>
        <v>0.53100000000000003</v>
      </c>
      <c r="U128" s="10">
        <f>IF(PPG!K251="", "", PPG!K251)</f>
        <v>53.1</v>
      </c>
      <c r="V128" s="9">
        <f>IF(PPG!L251="", "", PPG!L251)</f>
        <v>0.49399999999999999</v>
      </c>
      <c r="W128" s="10">
        <f>IF(PPG!M251="", "", PPG!M251)</f>
        <v>49.4</v>
      </c>
      <c r="X128" s="9">
        <f>IF(PPG!N251="", "", PPG!N251)</f>
        <v>0.47</v>
      </c>
      <c r="Y128" s="10">
        <f>IF(PPG!O251="", "", PPG!O251)</f>
        <v>47</v>
      </c>
      <c r="Z128" s="9">
        <f>IF(PPG!Q251="", "", PPG!Q251)</f>
        <v>0.62</v>
      </c>
      <c r="AA128" s="10">
        <f>IF(PPG!R251="", "", PPG!R251)</f>
        <v>62</v>
      </c>
      <c r="AB128" s="9">
        <f>IF(PPG!S251="", "", PPG!S251)</f>
        <v>0.59499999999999997</v>
      </c>
      <c r="AC128" s="10">
        <f>IF(PPG!T251="", "", PPG!T251)</f>
        <v>59.5</v>
      </c>
      <c r="AD128" s="9">
        <f>IF(PPG!U251="", "", PPG!U251)</f>
        <v>0.53100000000000003</v>
      </c>
      <c r="AE128" s="10">
        <f>IF(PPG!V251="", "", PPG!V251)</f>
        <v>53.1</v>
      </c>
      <c r="AF128" s="9">
        <f>IF(PPG!W251="", "", PPG!W251)</f>
        <v>0.49399999999999999</v>
      </c>
      <c r="AG128" s="10">
        <f>IF(PPG!X251="", "", PPG!X251)</f>
        <v>49.4</v>
      </c>
      <c r="AH128" s="9">
        <f>IF(PPG!Y251="", "", PPG!Y251)</f>
        <v>0.47</v>
      </c>
      <c r="AI128" s="10">
        <f>IF(PPG!Z251="", "", PPG!Z251)</f>
        <v>47</v>
      </c>
      <c r="AJ128" s="31" t="str">
        <f>IF(D128&lt;&gt;"",D128*I128, "0.00")</f>
        <v>0.00</v>
      </c>
      <c r="AK128" s="8" t="str">
        <f>IF(D128&lt;&gt;"",D128, "0")</f>
        <v>0</v>
      </c>
      <c r="AL128" s="8" t="str">
        <f>IF(D128&lt;&gt;"",D128*K128, "0")</f>
        <v>0</v>
      </c>
    </row>
    <row r="129" spans="1:38">
      <c r="A129" s="8">
        <f>IF(OUT!C228="", "", OUT!C228)</f>
        <v>773</v>
      </c>
      <c r="B129" s="19">
        <f>IF(OUT!A228="", "", OUT!A228)</f>
        <v>90287</v>
      </c>
      <c r="C129" s="8" t="str">
        <f>IF(OUT!D228="", "", OUT!D228)</f>
        <v>CAL</v>
      </c>
      <c r="D129" s="26"/>
      <c r="E129" s="8" t="str">
        <f>IF(OUT!E228="", "", OUT!E228)</f>
        <v>100/BDL</v>
      </c>
      <c r="F129" s="23" t="str">
        <f>IF(OUT!AE228="NEW", "✷", "")</f>
        <v/>
      </c>
      <c r="G129" t="str">
        <f>IF(OUT!B228="", "", OUT!B228)</f>
        <v>GERANIUM   INTERSPECIFIC MOXIE PINK</v>
      </c>
      <c r="H129" s="20">
        <f>IF(AND($K$3=1,$K$4="N"),P129,IF(AND($K$3=2,$K$4="N"),R129,IF(AND($K$3=3,$K$4="N"),T129,IF(AND($K$3=4,$K$4="N"),V129,IF(AND($K$3=5,$K$4="N"),X129,IF(AND($K$3=1,$K$4="Y"),Z129,IF(AND($K$3=2,$K$4="Y"),AB129,IF(AND($K$3=3,$K$4="Y"),AD129,IF(AND($K$3=4,$K$4="Y"),AF129,IF(AND($K$3=5,$K$4="Y"),AH129,"FALSE"))))))))))</f>
        <v>0.68799999999999994</v>
      </c>
      <c r="I129" s="21">
        <f>IF(AND($K$3=1,$K$4="N"),Q129,IF(AND($K$3=2,$K$4="N"),S129,IF(AND($K$3=3,$K$4="N"),U129,IF(AND($K$3=4,$K$4="N"),W129,IF(AND($K$3=5,$K$4="N"),Y129,IF(AND($K$3=1,$K$4="Y"),AA129,IF(AND($K$3=2,$K$4="Y"),AC129,IF(AND($K$3=3,$K$4="Y"),AE129,IF(AND($K$3=4,$K$4="Y"),AG129,IF(AND($K$3=5,$K$4="Y"),AI129,"FALSE"))))))))))</f>
        <v>68.8</v>
      </c>
      <c r="J129" s="35" t="str">
        <f>IF(OUT!F228="", "", OUT!F228)</f>
        <v>CALLUSED URC</v>
      </c>
      <c r="K129" s="8">
        <f>IF(OUT!P228="", "", OUT!P228)</f>
        <v>100</v>
      </c>
      <c r="L129" s="8" t="str">
        <f>IF(OUT!AE228="", "", OUT!AE228)</f>
        <v/>
      </c>
      <c r="M129" s="8" t="str">
        <f>IF(OUT!AG228="", "", OUT!AG228)</f>
        <v>PAT</v>
      </c>
      <c r="N129" s="8" t="str">
        <f>IF(OUT!AQ228="", "", OUT!AQ228)</f>
        <v/>
      </c>
      <c r="O129" s="8" t="str">
        <f>IF(OUT!BM228="", "", OUT!BM228)</f>
        <v>T6</v>
      </c>
      <c r="P129" s="9">
        <f>IF(OUT!N228="", "", OUT!N228)</f>
        <v>0.68799999999999994</v>
      </c>
      <c r="Q129" s="10">
        <f>IF(OUT!O228="", "", OUT!O228)</f>
        <v>68.8</v>
      </c>
      <c r="R129" s="9">
        <f>IF(PPG!H228="", "", PPG!H228)</f>
        <v>0.46899999999999997</v>
      </c>
      <c r="S129" s="10">
        <f>IF(PPG!I228="", "", PPG!I228)</f>
        <v>46.9</v>
      </c>
      <c r="T129" s="9">
        <f>IF(PPG!J228="", "", PPG!J228)</f>
        <v>0.42099999999999999</v>
      </c>
      <c r="U129" s="10">
        <f>IF(PPG!K228="", "", PPG!K228)</f>
        <v>42.1</v>
      </c>
      <c r="V129" s="9">
        <f>IF(PPG!L228="", "", PPG!L228)</f>
        <v>0.39200000000000002</v>
      </c>
      <c r="W129" s="10">
        <f>IF(PPG!M228="", "", PPG!M228)</f>
        <v>39.200000000000003</v>
      </c>
      <c r="X129" s="9">
        <f>IF(PPG!N228="", "", PPG!N228)</f>
        <v>0.374</v>
      </c>
      <c r="Y129" s="10">
        <f>IF(PPG!O228="", "", PPG!O228)</f>
        <v>37.4</v>
      </c>
      <c r="Z129" s="9">
        <f>IF(PPG!Q228="", "", PPG!Q228)</f>
        <v>0.48899999999999999</v>
      </c>
      <c r="AA129" s="10">
        <f>IF(PPG!R228="", "", PPG!R228)</f>
        <v>48.9</v>
      </c>
      <c r="AB129" s="9">
        <f>IF(PPG!S228="", "", PPG!S228)</f>
        <v>0.46899999999999997</v>
      </c>
      <c r="AC129" s="10">
        <f>IF(PPG!T228="", "", PPG!T228)</f>
        <v>46.9</v>
      </c>
      <c r="AD129" s="9">
        <f>IF(PPG!U228="", "", PPG!U228)</f>
        <v>0.42099999999999999</v>
      </c>
      <c r="AE129" s="10">
        <f>IF(PPG!V228="", "", PPG!V228)</f>
        <v>42.1</v>
      </c>
      <c r="AF129" s="9">
        <f>IF(PPG!W228="", "", PPG!W228)</f>
        <v>0.39200000000000002</v>
      </c>
      <c r="AG129" s="10">
        <f>IF(PPG!X228="", "", PPG!X228)</f>
        <v>39.200000000000003</v>
      </c>
      <c r="AH129" s="9">
        <f>IF(PPG!Y228="", "", PPG!Y228)</f>
        <v>0.374</v>
      </c>
      <c r="AI129" s="10">
        <f>IF(PPG!Z228="", "", PPG!Z228)</f>
        <v>37.4</v>
      </c>
      <c r="AJ129" s="31" t="str">
        <f>IF(D129&lt;&gt;"",D129*I129, "0.00")</f>
        <v>0.00</v>
      </c>
      <c r="AK129" s="8" t="str">
        <f>IF(D129&lt;&gt;"",D129, "0")</f>
        <v>0</v>
      </c>
      <c r="AL129" s="8" t="str">
        <f>IF(D129&lt;&gt;"",D129*K129, "0")</f>
        <v>0</v>
      </c>
    </row>
    <row r="130" spans="1:38">
      <c r="A130" s="8">
        <f>IF(OUT!C229="", "", OUT!C229)</f>
        <v>773</v>
      </c>
      <c r="B130" s="19">
        <f>IF(OUT!A229="", "", OUT!A229)</f>
        <v>90287</v>
      </c>
      <c r="C130" s="8" t="str">
        <f>IF(OUT!D229="", "", OUT!D229)</f>
        <v>URCO</v>
      </c>
      <c r="D130" s="26"/>
      <c r="E130" s="8" t="str">
        <f>IF(OUT!E229="", "", OUT!E229)</f>
        <v>100/BDL</v>
      </c>
      <c r="F130" s="23" t="str">
        <f>IF(OUT!AE229="NEW", "✷", "")</f>
        <v/>
      </c>
      <c r="G130" t="str">
        <f>IF(OUT!B229="", "", OUT!B229)</f>
        <v>GERANIUM   INTERSPECIFIC MOXIE PINK</v>
      </c>
      <c r="H130" s="20">
        <f>IF(AND($K$3=1,$K$4="N"),P130,IF(AND($K$3=2,$K$4="N"),R130,IF(AND($K$3=3,$K$4="N"),T130,IF(AND($K$3=4,$K$4="N"),V130,IF(AND($K$3=5,$K$4="N"),X130,IF(AND($K$3=1,$K$4="Y"),Z130,IF(AND($K$3=2,$K$4="Y"),AB130,IF(AND($K$3=3,$K$4="Y"),AD130,IF(AND($K$3=4,$K$4="Y"),AF130,IF(AND($K$3=5,$K$4="Y"),AH130,"FALSE"))))))))))</f>
        <v>0.54500000000000004</v>
      </c>
      <c r="I130" s="21">
        <f>IF(AND($K$3=1,$K$4="N"),Q130,IF(AND($K$3=2,$K$4="N"),S130,IF(AND($K$3=3,$K$4="N"),U130,IF(AND($K$3=4,$K$4="N"),W130,IF(AND($K$3=5,$K$4="N"),Y130,IF(AND($K$3=1,$K$4="Y"),AA130,IF(AND($K$3=2,$K$4="Y"),AC130,IF(AND($K$3=3,$K$4="Y"),AE130,IF(AND($K$3=4,$K$4="Y"),AG130,IF(AND($K$3=5,$K$4="Y"),AI130,"FALSE"))))))))))</f>
        <v>54.5</v>
      </c>
      <c r="J130" s="35" t="str">
        <f>IF(OUT!F229="", "", OUT!F229)</f>
        <v>UNROOTED CUTTINGS</v>
      </c>
      <c r="K130" s="8">
        <f>IF(OUT!P229="", "", OUT!P229)</f>
        <v>100</v>
      </c>
      <c r="L130" s="8" t="str">
        <f>IF(OUT!AE229="", "", OUT!AE229)</f>
        <v/>
      </c>
      <c r="M130" s="8" t="str">
        <f>IF(OUT!AG229="", "", OUT!AG229)</f>
        <v>PAT</v>
      </c>
      <c r="N130" s="8" t="str">
        <f>IF(OUT!AQ229="", "", OUT!AQ229)</f>
        <v/>
      </c>
      <c r="O130" s="8" t="str">
        <f>IF(OUT!BM229="", "", OUT!BM229)</f>
        <v>T6</v>
      </c>
      <c r="P130" s="9">
        <f>IF(OUT!N229="", "", OUT!N229)</f>
        <v>0.54500000000000004</v>
      </c>
      <c r="Q130" s="10">
        <f>IF(OUT!O229="", "", OUT!O229)</f>
        <v>54.5</v>
      </c>
      <c r="R130" s="9">
        <f>IF(PPG!H229="", "", PPG!H229)</f>
        <v>0.59499999999999997</v>
      </c>
      <c r="S130" s="10">
        <f>IF(PPG!I229="", "", PPG!I229)</f>
        <v>59.5</v>
      </c>
      <c r="T130" s="9">
        <f>IF(PPG!J229="", "", PPG!J229)</f>
        <v>0.53100000000000003</v>
      </c>
      <c r="U130" s="10">
        <f>IF(PPG!K229="", "", PPG!K229)</f>
        <v>53.1</v>
      </c>
      <c r="V130" s="9">
        <f>IF(PPG!L229="", "", PPG!L229)</f>
        <v>0.49399999999999999</v>
      </c>
      <c r="W130" s="10">
        <f>IF(PPG!M229="", "", PPG!M229)</f>
        <v>49.4</v>
      </c>
      <c r="X130" s="9">
        <f>IF(PPG!N229="", "", PPG!N229)</f>
        <v>0.47</v>
      </c>
      <c r="Y130" s="10">
        <f>IF(PPG!O229="", "", PPG!O229)</f>
        <v>47</v>
      </c>
      <c r="Z130" s="9">
        <f>IF(PPG!Q229="", "", PPG!Q229)</f>
        <v>0.62</v>
      </c>
      <c r="AA130" s="10">
        <f>IF(PPG!R229="", "", PPG!R229)</f>
        <v>62</v>
      </c>
      <c r="AB130" s="9">
        <f>IF(PPG!S229="", "", PPG!S229)</f>
        <v>0.59499999999999997</v>
      </c>
      <c r="AC130" s="10">
        <f>IF(PPG!T229="", "", PPG!T229)</f>
        <v>59.5</v>
      </c>
      <c r="AD130" s="9">
        <f>IF(PPG!U229="", "", PPG!U229)</f>
        <v>0.53100000000000003</v>
      </c>
      <c r="AE130" s="10">
        <f>IF(PPG!V229="", "", PPG!V229)</f>
        <v>53.1</v>
      </c>
      <c r="AF130" s="9">
        <f>IF(PPG!W229="", "", PPG!W229)</f>
        <v>0.49399999999999999</v>
      </c>
      <c r="AG130" s="10">
        <f>IF(PPG!X229="", "", PPG!X229)</f>
        <v>49.4</v>
      </c>
      <c r="AH130" s="9">
        <f>IF(PPG!Y229="", "", PPG!Y229)</f>
        <v>0.47</v>
      </c>
      <c r="AI130" s="10">
        <f>IF(PPG!Z229="", "", PPG!Z229)</f>
        <v>47</v>
      </c>
      <c r="AJ130" s="31" t="str">
        <f>IF(D130&lt;&gt;"",D130*I130, "0.00")</f>
        <v>0.00</v>
      </c>
      <c r="AK130" s="8" t="str">
        <f>IF(D130&lt;&gt;"",D130, "0")</f>
        <v>0</v>
      </c>
      <c r="AL130" s="8" t="str">
        <f>IF(D130&lt;&gt;"",D130*K130, "0")</f>
        <v>0</v>
      </c>
    </row>
    <row r="131" spans="1:38">
      <c r="A131" s="8">
        <f>IF(OUT!C280="", "", OUT!C280)</f>
        <v>773</v>
      </c>
      <c r="B131" s="19">
        <f>IF(OUT!A280="", "", OUT!A280)</f>
        <v>94525</v>
      </c>
      <c r="C131" s="8" t="str">
        <f>IF(OUT!D280="", "", OUT!D280)</f>
        <v>CAL</v>
      </c>
      <c r="D131" s="26"/>
      <c r="E131" s="8" t="str">
        <f>IF(OUT!E280="", "", OUT!E280)</f>
        <v>100/BDL</v>
      </c>
      <c r="F131" s="23" t="str">
        <f>IF(OUT!AE280="NEW", "✷", "")</f>
        <v/>
      </c>
      <c r="G131" t="str">
        <f>IF(OUT!B280="", "", OUT!B280)</f>
        <v>GERANIUM   INTERSPECIFIC MOXIE PINK SPLASH</v>
      </c>
      <c r="H131" s="20">
        <f>IF(AND($K$3=1,$K$4="N"),P131,IF(AND($K$3=2,$K$4="N"),R131,IF(AND($K$3=3,$K$4="N"),T131,IF(AND($K$3=4,$K$4="N"),V131,IF(AND($K$3=5,$K$4="N"),X131,IF(AND($K$3=1,$K$4="Y"),Z131,IF(AND($K$3=2,$K$4="Y"),AB131,IF(AND($K$3=3,$K$4="Y"),AD131,IF(AND($K$3=4,$K$4="Y"),AF131,IF(AND($K$3=5,$K$4="Y"),AH131,"FALSE"))))))))))</f>
        <v>0.68799999999999994</v>
      </c>
      <c r="I131" s="21">
        <f>IF(AND($K$3=1,$K$4="N"),Q131,IF(AND($K$3=2,$K$4="N"),S131,IF(AND($K$3=3,$K$4="N"),U131,IF(AND($K$3=4,$K$4="N"),W131,IF(AND($K$3=5,$K$4="N"),Y131,IF(AND($K$3=1,$K$4="Y"),AA131,IF(AND($K$3=2,$K$4="Y"),AC131,IF(AND($K$3=3,$K$4="Y"),AE131,IF(AND($K$3=4,$K$4="Y"),AG131,IF(AND($K$3=5,$K$4="Y"),AI131,"FALSE"))))))))))</f>
        <v>68.8</v>
      </c>
      <c r="J131" s="35" t="str">
        <f>IF(OUT!F280="", "", OUT!F280)</f>
        <v>CALLUSED URC</v>
      </c>
      <c r="K131" s="8">
        <f>IF(OUT!P280="", "", OUT!P280)</f>
        <v>100</v>
      </c>
      <c r="L131" s="8" t="str">
        <f>IF(OUT!AE280="", "", OUT!AE280)</f>
        <v/>
      </c>
      <c r="M131" s="8" t="str">
        <f>IF(OUT!AG280="", "", OUT!AG280)</f>
        <v>PAT</v>
      </c>
      <c r="N131" s="8" t="str">
        <f>IF(OUT!AQ280="", "", OUT!AQ280)</f>
        <v/>
      </c>
      <c r="O131" s="8" t="str">
        <f>IF(OUT!BM280="", "", OUT!BM280)</f>
        <v>T6</v>
      </c>
      <c r="P131" s="9">
        <f>IF(OUT!N280="", "", OUT!N280)</f>
        <v>0.68799999999999994</v>
      </c>
      <c r="Q131" s="10">
        <f>IF(OUT!O280="", "", OUT!O280)</f>
        <v>68.8</v>
      </c>
      <c r="R131" s="9">
        <f>IF(PPG!H280="", "", PPG!H280)</f>
        <v>0.32300000000000001</v>
      </c>
      <c r="S131" s="10">
        <f>IF(PPG!I280="", "", PPG!I280)</f>
        <v>32.299999999999997</v>
      </c>
      <c r="T131" s="9">
        <f>IF(PPG!J280="", "", PPG!J280)</f>
        <v>0.29199999999999998</v>
      </c>
      <c r="U131" s="10">
        <f>IF(PPG!K280="", "", PPG!K280)</f>
        <v>29.2</v>
      </c>
      <c r="V131" s="9">
        <f>IF(PPG!L280="", "", PPG!L280)</f>
        <v>0.27300000000000002</v>
      </c>
      <c r="W131" s="10">
        <f>IF(PPG!M280="", "", PPG!M280)</f>
        <v>27.3</v>
      </c>
      <c r="X131" s="9">
        <f>IF(PPG!N280="", "", PPG!N280)</f>
        <v>0.26100000000000001</v>
      </c>
      <c r="Y131" s="10">
        <f>IF(PPG!O280="", "", PPG!O280)</f>
        <v>26.1</v>
      </c>
      <c r="Z131" s="9">
        <f>IF(PPG!Q280="", "", PPG!Q280)</f>
        <v>0.33500000000000002</v>
      </c>
      <c r="AA131" s="10">
        <f>IF(PPG!R280="", "", PPG!R280)</f>
        <v>33.5</v>
      </c>
      <c r="AB131" s="9">
        <f>IF(PPG!S280="", "", PPG!S280)</f>
        <v>0.32300000000000001</v>
      </c>
      <c r="AC131" s="10">
        <f>IF(PPG!T280="", "", PPG!T280)</f>
        <v>32.299999999999997</v>
      </c>
      <c r="AD131" s="9">
        <f>IF(PPG!U280="", "", PPG!U280)</f>
        <v>0.29199999999999998</v>
      </c>
      <c r="AE131" s="10">
        <f>IF(PPG!V280="", "", PPG!V280)</f>
        <v>29.2</v>
      </c>
      <c r="AF131" s="9">
        <f>IF(PPG!W280="", "", PPG!W280)</f>
        <v>0.27300000000000002</v>
      </c>
      <c r="AG131" s="10">
        <f>IF(PPG!X280="", "", PPG!X280)</f>
        <v>27.3</v>
      </c>
      <c r="AH131" s="9">
        <f>IF(PPG!Y280="", "", PPG!Y280)</f>
        <v>0.26100000000000001</v>
      </c>
      <c r="AI131" s="10">
        <f>IF(PPG!Z280="", "", PPG!Z280)</f>
        <v>26.1</v>
      </c>
      <c r="AJ131" s="31" t="str">
        <f>IF(D131&lt;&gt;"",D131*I131, "0.00")</f>
        <v>0.00</v>
      </c>
      <c r="AK131" s="8" t="str">
        <f>IF(D131&lt;&gt;"",D131, "0")</f>
        <v>0</v>
      </c>
      <c r="AL131" s="8" t="str">
        <f>IF(D131&lt;&gt;"",D131*K131, "0")</f>
        <v>0</v>
      </c>
    </row>
    <row r="132" spans="1:38">
      <c r="A132" s="8">
        <f>IF(OUT!C281="", "", OUT!C281)</f>
        <v>773</v>
      </c>
      <c r="B132" s="19">
        <f>IF(OUT!A281="", "", OUT!A281)</f>
        <v>94525</v>
      </c>
      <c r="C132" s="8" t="str">
        <f>IF(OUT!D281="", "", OUT!D281)</f>
        <v>URCO</v>
      </c>
      <c r="D132" s="26"/>
      <c r="E132" s="8" t="str">
        <f>IF(OUT!E281="", "", OUT!E281)</f>
        <v>100/BDL</v>
      </c>
      <c r="F132" s="23" t="str">
        <f>IF(OUT!AE281="NEW", "✷", "")</f>
        <v/>
      </c>
      <c r="G132" t="str">
        <f>IF(OUT!B281="", "", OUT!B281)</f>
        <v>GERANIUM   INTERSPECIFIC MOXIE PINK SPLASH</v>
      </c>
      <c r="H132" s="20">
        <f>IF(AND($K$3=1,$K$4="N"),P132,IF(AND($K$3=2,$K$4="N"),R132,IF(AND($K$3=3,$K$4="N"),T132,IF(AND($K$3=4,$K$4="N"),V132,IF(AND($K$3=5,$K$4="N"),X132,IF(AND($K$3=1,$K$4="Y"),Z132,IF(AND($K$3=2,$K$4="Y"),AB132,IF(AND($K$3=3,$K$4="Y"),AD132,IF(AND($K$3=4,$K$4="Y"),AF132,IF(AND($K$3=5,$K$4="Y"),AH132,"FALSE"))))))))))</f>
        <v>0.54500000000000004</v>
      </c>
      <c r="I132" s="21">
        <f>IF(AND($K$3=1,$K$4="N"),Q132,IF(AND($K$3=2,$K$4="N"),S132,IF(AND($K$3=3,$K$4="N"),U132,IF(AND($K$3=4,$K$4="N"),W132,IF(AND($K$3=5,$K$4="N"),Y132,IF(AND($K$3=1,$K$4="Y"),AA132,IF(AND($K$3=2,$K$4="Y"),AC132,IF(AND($K$3=3,$K$4="Y"),AE132,IF(AND($K$3=4,$K$4="Y"),AG132,IF(AND($K$3=5,$K$4="Y"),AI132,"FALSE"))))))))))</f>
        <v>54.5</v>
      </c>
      <c r="J132" s="35" t="str">
        <f>IF(OUT!F281="", "", OUT!F281)</f>
        <v>UNROOTED CUTTINGS</v>
      </c>
      <c r="K132" s="8">
        <f>IF(OUT!P281="", "", OUT!P281)</f>
        <v>100</v>
      </c>
      <c r="L132" s="8" t="str">
        <f>IF(OUT!AE281="", "", OUT!AE281)</f>
        <v/>
      </c>
      <c r="M132" s="8" t="str">
        <f>IF(OUT!AG281="", "", OUT!AG281)</f>
        <v>PAT</v>
      </c>
      <c r="N132" s="8" t="str">
        <f>IF(OUT!AQ281="", "", OUT!AQ281)</f>
        <v/>
      </c>
      <c r="O132" s="8" t="str">
        <f>IF(OUT!BM281="", "", OUT!BM281)</f>
        <v>T6</v>
      </c>
      <c r="P132" s="9">
        <f>IF(OUT!N281="", "", OUT!N281)</f>
        <v>0.54500000000000004</v>
      </c>
      <c r="Q132" s="10">
        <f>IF(OUT!O281="", "", OUT!O281)</f>
        <v>54.5</v>
      </c>
      <c r="R132" s="9">
        <f>IF(PPG!H281="", "", PPG!H281)</f>
        <v>0.32300000000000001</v>
      </c>
      <c r="S132" s="10">
        <f>IF(PPG!I281="", "", PPG!I281)</f>
        <v>32.299999999999997</v>
      </c>
      <c r="T132" s="9">
        <f>IF(PPG!J281="", "", PPG!J281)</f>
        <v>0.29199999999999998</v>
      </c>
      <c r="U132" s="10">
        <f>IF(PPG!K281="", "", PPG!K281)</f>
        <v>29.2</v>
      </c>
      <c r="V132" s="9">
        <f>IF(PPG!L281="", "", PPG!L281)</f>
        <v>0.27300000000000002</v>
      </c>
      <c r="W132" s="10">
        <f>IF(PPG!M281="", "", PPG!M281)</f>
        <v>27.3</v>
      </c>
      <c r="X132" s="9">
        <f>IF(PPG!N281="", "", PPG!N281)</f>
        <v>0.26100000000000001</v>
      </c>
      <c r="Y132" s="10">
        <f>IF(PPG!O281="", "", PPG!O281)</f>
        <v>26.1</v>
      </c>
      <c r="Z132" s="9">
        <f>IF(PPG!Q281="", "", PPG!Q281)</f>
        <v>0.33500000000000002</v>
      </c>
      <c r="AA132" s="10">
        <f>IF(PPG!R281="", "", PPG!R281)</f>
        <v>33.5</v>
      </c>
      <c r="AB132" s="9">
        <f>IF(PPG!S281="", "", PPG!S281)</f>
        <v>0.32300000000000001</v>
      </c>
      <c r="AC132" s="10">
        <f>IF(PPG!T281="", "", PPG!T281)</f>
        <v>32.299999999999997</v>
      </c>
      <c r="AD132" s="9">
        <f>IF(PPG!U281="", "", PPG!U281)</f>
        <v>0.29199999999999998</v>
      </c>
      <c r="AE132" s="10">
        <f>IF(PPG!V281="", "", PPG!V281)</f>
        <v>29.2</v>
      </c>
      <c r="AF132" s="9">
        <f>IF(PPG!W281="", "", PPG!W281)</f>
        <v>0.27300000000000002</v>
      </c>
      <c r="AG132" s="10">
        <f>IF(PPG!X281="", "", PPG!X281)</f>
        <v>27.3</v>
      </c>
      <c r="AH132" s="9">
        <f>IF(PPG!Y281="", "", PPG!Y281)</f>
        <v>0.26100000000000001</v>
      </c>
      <c r="AI132" s="10">
        <f>IF(PPG!Z281="", "", PPG!Z281)</f>
        <v>26.1</v>
      </c>
      <c r="AJ132" s="31" t="str">
        <f>IF(D132&lt;&gt;"",D132*I132, "0.00")</f>
        <v>0.00</v>
      </c>
      <c r="AK132" s="8" t="str">
        <f>IF(D132&lt;&gt;"",D132, "0")</f>
        <v>0</v>
      </c>
      <c r="AL132" s="8" t="str">
        <f>IF(D132&lt;&gt;"",D132*K132, "0")</f>
        <v>0</v>
      </c>
    </row>
    <row r="133" spans="1:38">
      <c r="A133" s="8">
        <f>IF(OUT!C232="", "", OUT!C232)</f>
        <v>773</v>
      </c>
      <c r="B133" s="19">
        <f>IF(OUT!A232="", "", OUT!A232)</f>
        <v>90289</v>
      </c>
      <c r="C133" s="8" t="str">
        <f>IF(OUT!D232="", "", OUT!D232)</f>
        <v>CAL</v>
      </c>
      <c r="D133" s="26"/>
      <c r="E133" s="8" t="str">
        <f>IF(OUT!E232="", "", OUT!E232)</f>
        <v>100/BDL</v>
      </c>
      <c r="F133" s="23" t="str">
        <f>IF(OUT!AE232="NEW", "✷", "")</f>
        <v/>
      </c>
      <c r="G133" t="str">
        <f>IF(OUT!B232="", "", OUT!B232)</f>
        <v>GERANIUM   INTERSPECIFIC MOXIE SCARLET</v>
      </c>
      <c r="H133" s="20">
        <f>IF(AND($K$3=1,$K$4="N"),P133,IF(AND($K$3=2,$K$4="N"),R133,IF(AND($K$3=3,$K$4="N"),T133,IF(AND($K$3=4,$K$4="N"),V133,IF(AND($K$3=5,$K$4="N"),X133,IF(AND($K$3=1,$K$4="Y"),Z133,IF(AND($K$3=2,$K$4="Y"),AB133,IF(AND($K$3=3,$K$4="Y"),AD133,IF(AND($K$3=4,$K$4="Y"),AF133,IF(AND($K$3=5,$K$4="Y"),AH133,"FALSE"))))))))))</f>
        <v>0.68799999999999994</v>
      </c>
      <c r="I133" s="21">
        <f>IF(AND($K$3=1,$K$4="N"),Q133,IF(AND($K$3=2,$K$4="N"),S133,IF(AND($K$3=3,$K$4="N"),U133,IF(AND($K$3=4,$K$4="N"),W133,IF(AND($K$3=5,$K$4="N"),Y133,IF(AND($K$3=1,$K$4="Y"),AA133,IF(AND($K$3=2,$K$4="Y"),AC133,IF(AND($K$3=3,$K$4="Y"),AE133,IF(AND($K$3=4,$K$4="Y"),AG133,IF(AND($K$3=5,$K$4="Y"),AI133,"FALSE"))))))))))</f>
        <v>68.8</v>
      </c>
      <c r="J133" s="35" t="str">
        <f>IF(OUT!F232="", "", OUT!F232)</f>
        <v>CALLUSED URC</v>
      </c>
      <c r="K133" s="8">
        <f>IF(OUT!P232="", "", OUT!P232)</f>
        <v>100</v>
      </c>
      <c r="L133" s="8" t="str">
        <f>IF(OUT!AE232="", "", OUT!AE232)</f>
        <v/>
      </c>
      <c r="M133" s="8" t="str">
        <f>IF(OUT!AG232="", "", OUT!AG232)</f>
        <v>PAT</v>
      </c>
      <c r="N133" s="8" t="str">
        <f>IF(OUT!AQ232="", "", OUT!AQ232)</f>
        <v/>
      </c>
      <c r="O133" s="8" t="str">
        <f>IF(OUT!BM232="", "", OUT!BM232)</f>
        <v>T6</v>
      </c>
      <c r="P133" s="9">
        <f>IF(OUT!N232="", "", OUT!N232)</f>
        <v>0.68799999999999994</v>
      </c>
      <c r="Q133" s="10">
        <f>IF(OUT!O232="", "", OUT!O232)</f>
        <v>68.8</v>
      </c>
      <c r="R133" s="9">
        <f>IF(PPG!H232="", "", PPG!H232)</f>
        <v>0.46899999999999997</v>
      </c>
      <c r="S133" s="10">
        <f>IF(PPG!I232="", "", PPG!I232)</f>
        <v>46.9</v>
      </c>
      <c r="T133" s="9">
        <f>IF(PPG!J232="", "", PPG!J232)</f>
        <v>0.42099999999999999</v>
      </c>
      <c r="U133" s="10">
        <f>IF(PPG!K232="", "", PPG!K232)</f>
        <v>42.1</v>
      </c>
      <c r="V133" s="9">
        <f>IF(PPG!L232="", "", PPG!L232)</f>
        <v>0.39200000000000002</v>
      </c>
      <c r="W133" s="10">
        <f>IF(PPG!M232="", "", PPG!M232)</f>
        <v>39.200000000000003</v>
      </c>
      <c r="X133" s="9">
        <f>IF(PPG!N232="", "", PPG!N232)</f>
        <v>0.374</v>
      </c>
      <c r="Y133" s="10">
        <f>IF(PPG!O232="", "", PPG!O232)</f>
        <v>37.4</v>
      </c>
      <c r="Z133" s="9">
        <f>IF(PPG!Q232="", "", PPG!Q232)</f>
        <v>0.48899999999999999</v>
      </c>
      <c r="AA133" s="10">
        <f>IF(PPG!R232="", "", PPG!R232)</f>
        <v>48.9</v>
      </c>
      <c r="AB133" s="9">
        <f>IF(PPG!S232="", "", PPG!S232)</f>
        <v>0.46899999999999997</v>
      </c>
      <c r="AC133" s="10">
        <f>IF(PPG!T232="", "", PPG!T232)</f>
        <v>46.9</v>
      </c>
      <c r="AD133" s="9">
        <f>IF(PPG!U232="", "", PPG!U232)</f>
        <v>0.42099999999999999</v>
      </c>
      <c r="AE133" s="10">
        <f>IF(PPG!V232="", "", PPG!V232)</f>
        <v>42.1</v>
      </c>
      <c r="AF133" s="9">
        <f>IF(PPG!W232="", "", PPG!W232)</f>
        <v>0.39200000000000002</v>
      </c>
      <c r="AG133" s="10">
        <f>IF(PPG!X232="", "", PPG!X232)</f>
        <v>39.200000000000003</v>
      </c>
      <c r="AH133" s="9">
        <f>IF(PPG!Y232="", "", PPG!Y232)</f>
        <v>0.374</v>
      </c>
      <c r="AI133" s="10">
        <f>IF(PPG!Z232="", "", PPG!Z232)</f>
        <v>37.4</v>
      </c>
      <c r="AJ133" s="31" t="str">
        <f>IF(D133&lt;&gt;"",D133*I133, "0.00")</f>
        <v>0.00</v>
      </c>
      <c r="AK133" s="8" t="str">
        <f>IF(D133&lt;&gt;"",D133, "0")</f>
        <v>0</v>
      </c>
      <c r="AL133" s="8" t="str">
        <f>IF(D133&lt;&gt;"",D133*K133, "0")</f>
        <v>0</v>
      </c>
    </row>
    <row r="134" spans="1:38">
      <c r="A134" s="8">
        <f>IF(OUT!C233="", "", OUT!C233)</f>
        <v>773</v>
      </c>
      <c r="B134" s="19">
        <f>IF(OUT!A233="", "", OUT!A233)</f>
        <v>90289</v>
      </c>
      <c r="C134" s="8" t="str">
        <f>IF(OUT!D233="", "", OUT!D233)</f>
        <v>URCO</v>
      </c>
      <c r="D134" s="26"/>
      <c r="E134" s="8" t="str">
        <f>IF(OUT!E233="", "", OUT!E233)</f>
        <v>100/BDL</v>
      </c>
      <c r="F134" s="23" t="str">
        <f>IF(OUT!AE233="NEW", "✷", "")</f>
        <v/>
      </c>
      <c r="G134" t="str">
        <f>IF(OUT!B233="", "", OUT!B233)</f>
        <v>GERANIUM   INTERSPECIFIC MOXIE SCARLET</v>
      </c>
      <c r="H134" s="20">
        <f>IF(AND($K$3=1,$K$4="N"),P134,IF(AND($K$3=2,$K$4="N"),R134,IF(AND($K$3=3,$K$4="N"),T134,IF(AND($K$3=4,$K$4="N"),V134,IF(AND($K$3=5,$K$4="N"),X134,IF(AND($K$3=1,$K$4="Y"),Z134,IF(AND($K$3=2,$K$4="Y"),AB134,IF(AND($K$3=3,$K$4="Y"),AD134,IF(AND($K$3=4,$K$4="Y"),AF134,IF(AND($K$3=5,$K$4="Y"),AH134,"FALSE"))))))))))</f>
        <v>0.54500000000000004</v>
      </c>
      <c r="I134" s="21">
        <f>IF(AND($K$3=1,$K$4="N"),Q134,IF(AND($K$3=2,$K$4="N"),S134,IF(AND($K$3=3,$K$4="N"),U134,IF(AND($K$3=4,$K$4="N"),W134,IF(AND($K$3=5,$K$4="N"),Y134,IF(AND($K$3=1,$K$4="Y"),AA134,IF(AND($K$3=2,$K$4="Y"),AC134,IF(AND($K$3=3,$K$4="Y"),AE134,IF(AND($K$3=4,$K$4="Y"),AG134,IF(AND($K$3=5,$K$4="Y"),AI134,"FALSE"))))))))))</f>
        <v>54.5</v>
      </c>
      <c r="J134" s="35" t="str">
        <f>IF(OUT!F233="", "", OUT!F233)</f>
        <v>UNROOTED CUTTINGS</v>
      </c>
      <c r="K134" s="8">
        <f>IF(OUT!P233="", "", OUT!P233)</f>
        <v>100</v>
      </c>
      <c r="L134" s="8" t="str">
        <f>IF(OUT!AE233="", "", OUT!AE233)</f>
        <v/>
      </c>
      <c r="M134" s="8" t="str">
        <f>IF(OUT!AG233="", "", OUT!AG233)</f>
        <v>PAT</v>
      </c>
      <c r="N134" s="8" t="str">
        <f>IF(OUT!AQ233="", "", OUT!AQ233)</f>
        <v/>
      </c>
      <c r="O134" s="8" t="str">
        <f>IF(OUT!BM233="", "", OUT!BM233)</f>
        <v>T6</v>
      </c>
      <c r="P134" s="9">
        <f>IF(OUT!N233="", "", OUT!N233)</f>
        <v>0.54500000000000004</v>
      </c>
      <c r="Q134" s="10">
        <f>IF(OUT!O233="", "", OUT!O233)</f>
        <v>54.5</v>
      </c>
      <c r="R134" s="9">
        <f>IF(PPG!H233="", "", PPG!H233)</f>
        <v>0.59499999999999997</v>
      </c>
      <c r="S134" s="10">
        <f>IF(PPG!I233="", "", PPG!I233)</f>
        <v>59.5</v>
      </c>
      <c r="T134" s="9">
        <f>IF(PPG!J233="", "", PPG!J233)</f>
        <v>0.53100000000000003</v>
      </c>
      <c r="U134" s="10">
        <f>IF(PPG!K233="", "", PPG!K233)</f>
        <v>53.1</v>
      </c>
      <c r="V134" s="9">
        <f>IF(PPG!L233="", "", PPG!L233)</f>
        <v>0.49399999999999999</v>
      </c>
      <c r="W134" s="10">
        <f>IF(PPG!M233="", "", PPG!M233)</f>
        <v>49.4</v>
      </c>
      <c r="X134" s="9">
        <f>IF(PPG!N233="", "", PPG!N233)</f>
        <v>0.47</v>
      </c>
      <c r="Y134" s="10">
        <f>IF(PPG!O233="", "", PPG!O233)</f>
        <v>47</v>
      </c>
      <c r="Z134" s="9">
        <f>IF(PPG!Q233="", "", PPG!Q233)</f>
        <v>0.62</v>
      </c>
      <c r="AA134" s="10">
        <f>IF(PPG!R233="", "", PPG!R233)</f>
        <v>62</v>
      </c>
      <c r="AB134" s="9">
        <f>IF(PPG!S233="", "", PPG!S233)</f>
        <v>0.59499999999999997</v>
      </c>
      <c r="AC134" s="10">
        <f>IF(PPG!T233="", "", PPG!T233)</f>
        <v>59.5</v>
      </c>
      <c r="AD134" s="9">
        <f>IF(PPG!U233="", "", PPG!U233)</f>
        <v>0.53100000000000003</v>
      </c>
      <c r="AE134" s="10">
        <f>IF(PPG!V233="", "", PPG!V233)</f>
        <v>53.1</v>
      </c>
      <c r="AF134" s="9">
        <f>IF(PPG!W233="", "", PPG!W233)</f>
        <v>0.49399999999999999</v>
      </c>
      <c r="AG134" s="10">
        <f>IF(PPG!X233="", "", PPG!X233)</f>
        <v>49.4</v>
      </c>
      <c r="AH134" s="9">
        <f>IF(PPG!Y233="", "", PPG!Y233)</f>
        <v>0.47</v>
      </c>
      <c r="AI134" s="10">
        <f>IF(PPG!Z233="", "", PPG!Z233)</f>
        <v>47</v>
      </c>
      <c r="AJ134" s="31" t="str">
        <f>IF(D134&lt;&gt;"",D134*I134, "0.00")</f>
        <v>0.00</v>
      </c>
      <c r="AK134" s="8" t="str">
        <f>IF(D134&lt;&gt;"",D134, "0")</f>
        <v>0</v>
      </c>
      <c r="AL134" s="8" t="str">
        <f>IF(D134&lt;&gt;"",D134*K134, "0")</f>
        <v>0</v>
      </c>
    </row>
    <row r="135" spans="1:38">
      <c r="A135" s="8">
        <f>IF(OUT!C252="", "", OUT!C252)</f>
        <v>773</v>
      </c>
      <c r="B135" s="19">
        <f>IF(OUT!A252="", "", OUT!A252)</f>
        <v>91778</v>
      </c>
      <c r="C135" s="8" t="str">
        <f>IF(OUT!D252="", "", OUT!D252)</f>
        <v>CAL</v>
      </c>
      <c r="D135" s="26"/>
      <c r="E135" s="8" t="str">
        <f>IF(OUT!E252="", "", OUT!E252)</f>
        <v>100/BDL</v>
      </c>
      <c r="F135" s="23" t="str">
        <f>IF(OUT!AE252="NEW", "✷", "")</f>
        <v/>
      </c>
      <c r="G135" t="str">
        <f>IF(OUT!B252="", "", OUT!B252)</f>
        <v>GERANIUM   INTERSPECIFIC MOXIE VIOLET</v>
      </c>
      <c r="H135" s="20">
        <f>IF(AND($K$3=1,$K$4="N"),P135,IF(AND($K$3=2,$K$4="N"),R135,IF(AND($K$3=3,$K$4="N"),T135,IF(AND($K$3=4,$K$4="N"),V135,IF(AND($K$3=5,$K$4="N"),X135,IF(AND($K$3=1,$K$4="Y"),Z135,IF(AND($K$3=2,$K$4="Y"),AB135,IF(AND($K$3=3,$K$4="Y"),AD135,IF(AND($K$3=4,$K$4="Y"),AF135,IF(AND($K$3=5,$K$4="Y"),AH135,"FALSE"))))))))))</f>
        <v>0.68799999999999994</v>
      </c>
      <c r="I135" s="21">
        <f>IF(AND($K$3=1,$K$4="N"),Q135,IF(AND($K$3=2,$K$4="N"),S135,IF(AND($K$3=3,$K$4="N"),U135,IF(AND($K$3=4,$K$4="N"),W135,IF(AND($K$3=5,$K$4="N"),Y135,IF(AND($K$3=1,$K$4="Y"),AA135,IF(AND($K$3=2,$K$4="Y"),AC135,IF(AND($K$3=3,$K$4="Y"),AE135,IF(AND($K$3=4,$K$4="Y"),AG135,IF(AND($K$3=5,$K$4="Y"),AI135,"FALSE"))))))))))</f>
        <v>68.8</v>
      </c>
      <c r="J135" s="35" t="str">
        <f>IF(OUT!F252="", "", OUT!F252)</f>
        <v>CALLUSED URC</v>
      </c>
      <c r="K135" s="8">
        <f>IF(OUT!P252="", "", OUT!P252)</f>
        <v>100</v>
      </c>
      <c r="L135" s="8" t="str">
        <f>IF(OUT!AE252="", "", OUT!AE252)</f>
        <v/>
      </c>
      <c r="M135" s="8" t="str">
        <f>IF(OUT!AG252="", "", OUT!AG252)</f>
        <v>PAT</v>
      </c>
      <c r="N135" s="8" t="str">
        <f>IF(OUT!AQ252="", "", OUT!AQ252)</f>
        <v/>
      </c>
      <c r="O135" s="8" t="str">
        <f>IF(OUT!BM252="", "", OUT!BM252)</f>
        <v>T6</v>
      </c>
      <c r="P135" s="9">
        <f>IF(OUT!N252="", "", OUT!N252)</f>
        <v>0.68799999999999994</v>
      </c>
      <c r="Q135" s="10">
        <f>IF(OUT!O252="", "", OUT!O252)</f>
        <v>68.8</v>
      </c>
      <c r="R135" s="9">
        <f>IF(PPG!H252="", "", PPG!H252)</f>
        <v>0.46899999999999997</v>
      </c>
      <c r="S135" s="10">
        <f>IF(PPG!I252="", "", PPG!I252)</f>
        <v>46.9</v>
      </c>
      <c r="T135" s="9">
        <f>IF(PPG!J252="", "", PPG!J252)</f>
        <v>0.42099999999999999</v>
      </c>
      <c r="U135" s="10">
        <f>IF(PPG!K252="", "", PPG!K252)</f>
        <v>42.1</v>
      </c>
      <c r="V135" s="9">
        <f>IF(PPG!L252="", "", PPG!L252)</f>
        <v>0.39200000000000002</v>
      </c>
      <c r="W135" s="10">
        <f>IF(PPG!M252="", "", PPG!M252)</f>
        <v>39.200000000000003</v>
      </c>
      <c r="X135" s="9">
        <f>IF(PPG!N252="", "", PPG!N252)</f>
        <v>0.374</v>
      </c>
      <c r="Y135" s="10">
        <f>IF(PPG!O252="", "", PPG!O252)</f>
        <v>37.4</v>
      </c>
      <c r="Z135" s="9">
        <f>IF(PPG!Q252="", "", PPG!Q252)</f>
        <v>0.48899999999999999</v>
      </c>
      <c r="AA135" s="10">
        <f>IF(PPG!R252="", "", PPG!R252)</f>
        <v>48.9</v>
      </c>
      <c r="AB135" s="9">
        <f>IF(PPG!S252="", "", PPG!S252)</f>
        <v>0.46899999999999997</v>
      </c>
      <c r="AC135" s="10">
        <f>IF(PPG!T252="", "", PPG!T252)</f>
        <v>46.9</v>
      </c>
      <c r="AD135" s="9">
        <f>IF(PPG!U252="", "", PPG!U252)</f>
        <v>0.42099999999999999</v>
      </c>
      <c r="AE135" s="10">
        <f>IF(PPG!V252="", "", PPG!V252)</f>
        <v>42.1</v>
      </c>
      <c r="AF135" s="9">
        <f>IF(PPG!W252="", "", PPG!W252)</f>
        <v>0.39200000000000002</v>
      </c>
      <c r="AG135" s="10">
        <f>IF(PPG!X252="", "", PPG!X252)</f>
        <v>39.200000000000003</v>
      </c>
      <c r="AH135" s="9">
        <f>IF(PPG!Y252="", "", PPG!Y252)</f>
        <v>0.374</v>
      </c>
      <c r="AI135" s="10">
        <f>IF(PPG!Z252="", "", PPG!Z252)</f>
        <v>37.4</v>
      </c>
      <c r="AJ135" s="31" t="str">
        <f>IF(D135&lt;&gt;"",D135*I135, "0.00")</f>
        <v>0.00</v>
      </c>
      <c r="AK135" s="8" t="str">
        <f>IF(D135&lt;&gt;"",D135, "0")</f>
        <v>0</v>
      </c>
      <c r="AL135" s="8" t="str">
        <f>IF(D135&lt;&gt;"",D135*K135, "0")</f>
        <v>0</v>
      </c>
    </row>
    <row r="136" spans="1:38">
      <c r="A136" s="8">
        <f>IF(OUT!C253="", "", OUT!C253)</f>
        <v>773</v>
      </c>
      <c r="B136" s="19">
        <f>IF(OUT!A253="", "", OUT!A253)</f>
        <v>91778</v>
      </c>
      <c r="C136" s="8" t="str">
        <f>IF(OUT!D253="", "", OUT!D253)</f>
        <v>URCO</v>
      </c>
      <c r="D136" s="26"/>
      <c r="E136" s="8" t="str">
        <f>IF(OUT!E253="", "", OUT!E253)</f>
        <v>100/BDL</v>
      </c>
      <c r="F136" s="23" t="str">
        <f>IF(OUT!AE253="NEW", "✷", "")</f>
        <v/>
      </c>
      <c r="G136" t="str">
        <f>IF(OUT!B253="", "", OUT!B253)</f>
        <v>GERANIUM   INTERSPECIFIC MOXIE VIOLET</v>
      </c>
      <c r="H136" s="20">
        <f>IF(AND($K$3=1,$K$4="N"),P136,IF(AND($K$3=2,$K$4="N"),R136,IF(AND($K$3=3,$K$4="N"),T136,IF(AND($K$3=4,$K$4="N"),V136,IF(AND($K$3=5,$K$4="N"),X136,IF(AND($K$3=1,$K$4="Y"),Z136,IF(AND($K$3=2,$K$4="Y"),AB136,IF(AND($K$3=3,$K$4="Y"),AD136,IF(AND($K$3=4,$K$4="Y"),AF136,IF(AND($K$3=5,$K$4="Y"),AH136,"FALSE"))))))))))</f>
        <v>0.54500000000000004</v>
      </c>
      <c r="I136" s="21">
        <f>IF(AND($K$3=1,$K$4="N"),Q136,IF(AND($K$3=2,$K$4="N"),S136,IF(AND($K$3=3,$K$4="N"),U136,IF(AND($K$3=4,$K$4="N"),W136,IF(AND($K$3=5,$K$4="N"),Y136,IF(AND($K$3=1,$K$4="Y"),AA136,IF(AND($K$3=2,$K$4="Y"),AC136,IF(AND($K$3=3,$K$4="Y"),AE136,IF(AND($K$3=4,$K$4="Y"),AG136,IF(AND($K$3=5,$K$4="Y"),AI136,"FALSE"))))))))))</f>
        <v>54.5</v>
      </c>
      <c r="J136" s="35" t="str">
        <f>IF(OUT!F253="", "", OUT!F253)</f>
        <v>UNROOTED CUTTINGS</v>
      </c>
      <c r="K136" s="8">
        <f>IF(OUT!P253="", "", OUT!P253)</f>
        <v>100</v>
      </c>
      <c r="L136" s="8" t="str">
        <f>IF(OUT!AE253="", "", OUT!AE253)</f>
        <v/>
      </c>
      <c r="M136" s="8" t="str">
        <f>IF(OUT!AG253="", "", OUT!AG253)</f>
        <v>PAT</v>
      </c>
      <c r="N136" s="8" t="str">
        <f>IF(OUT!AQ253="", "", OUT!AQ253)</f>
        <v/>
      </c>
      <c r="O136" s="8" t="str">
        <f>IF(OUT!BM253="", "", OUT!BM253)</f>
        <v>T6</v>
      </c>
      <c r="P136" s="9">
        <f>IF(OUT!N253="", "", OUT!N253)</f>
        <v>0.54500000000000004</v>
      </c>
      <c r="Q136" s="10">
        <f>IF(OUT!O253="", "", OUT!O253)</f>
        <v>54.5</v>
      </c>
      <c r="R136" s="9">
        <f>IF(PPG!H253="", "", PPG!H253)</f>
        <v>0.59499999999999997</v>
      </c>
      <c r="S136" s="10">
        <f>IF(PPG!I253="", "", PPG!I253)</f>
        <v>59.5</v>
      </c>
      <c r="T136" s="9">
        <f>IF(PPG!J253="", "", PPG!J253)</f>
        <v>0.53100000000000003</v>
      </c>
      <c r="U136" s="10">
        <f>IF(PPG!K253="", "", PPG!K253)</f>
        <v>53.1</v>
      </c>
      <c r="V136" s="9">
        <f>IF(PPG!L253="", "", PPG!L253)</f>
        <v>0.49399999999999999</v>
      </c>
      <c r="W136" s="10">
        <f>IF(PPG!M253="", "", PPG!M253)</f>
        <v>49.4</v>
      </c>
      <c r="X136" s="9">
        <f>IF(PPG!N253="", "", PPG!N253)</f>
        <v>0.47</v>
      </c>
      <c r="Y136" s="10">
        <f>IF(PPG!O253="", "", PPG!O253)</f>
        <v>47</v>
      </c>
      <c r="Z136" s="9">
        <f>IF(PPG!Q253="", "", PPG!Q253)</f>
        <v>0.62</v>
      </c>
      <c r="AA136" s="10">
        <f>IF(PPG!R253="", "", PPG!R253)</f>
        <v>62</v>
      </c>
      <c r="AB136" s="9">
        <f>IF(PPG!S253="", "", PPG!S253)</f>
        <v>0.59499999999999997</v>
      </c>
      <c r="AC136" s="10">
        <f>IF(PPG!T253="", "", PPG!T253)</f>
        <v>59.5</v>
      </c>
      <c r="AD136" s="9">
        <f>IF(PPG!U253="", "", PPG!U253)</f>
        <v>0.53100000000000003</v>
      </c>
      <c r="AE136" s="10">
        <f>IF(PPG!V253="", "", PPG!V253)</f>
        <v>53.1</v>
      </c>
      <c r="AF136" s="9">
        <f>IF(PPG!W253="", "", PPG!W253)</f>
        <v>0.49399999999999999</v>
      </c>
      <c r="AG136" s="10">
        <f>IF(PPG!X253="", "", PPG!X253)</f>
        <v>49.4</v>
      </c>
      <c r="AH136" s="9">
        <f>IF(PPG!Y253="", "", PPG!Y253)</f>
        <v>0.47</v>
      </c>
      <c r="AI136" s="10">
        <f>IF(PPG!Z253="", "", PPG!Z253)</f>
        <v>47</v>
      </c>
      <c r="AJ136" s="31" t="str">
        <f>IF(D136&lt;&gt;"",D136*I136, "0.00")</f>
        <v>0.00</v>
      </c>
      <c r="AK136" s="8" t="str">
        <f>IF(D136&lt;&gt;"",D136, "0")</f>
        <v>0</v>
      </c>
      <c r="AL136" s="8" t="str">
        <f>IF(D136&lt;&gt;"",D136*K136, "0")</f>
        <v>0</v>
      </c>
    </row>
    <row r="137" spans="1:38">
      <c r="A137" s="8">
        <f>IF(OUT!C234="", "", OUT!C234)</f>
        <v>773</v>
      </c>
      <c r="B137" s="19">
        <f>IF(OUT!A234="", "", OUT!A234)</f>
        <v>90290</v>
      </c>
      <c r="C137" s="8" t="str">
        <f>IF(OUT!D234="", "", OUT!D234)</f>
        <v>CAL</v>
      </c>
      <c r="D137" s="26"/>
      <c r="E137" s="8" t="str">
        <f>IF(OUT!E234="", "", OUT!E234)</f>
        <v>100/BDL</v>
      </c>
      <c r="F137" s="23" t="str">
        <f>IF(OUT!AE234="NEW", "✷", "")</f>
        <v/>
      </c>
      <c r="G137" t="str">
        <f>IF(OUT!B234="", "", OUT!B234)</f>
        <v>GERANIUM   INTERSPECIFIC MOXIE WHITE</v>
      </c>
      <c r="H137" s="20">
        <f>IF(AND($K$3=1,$K$4="N"),P137,IF(AND($K$3=2,$K$4="N"),R137,IF(AND($K$3=3,$K$4="N"),T137,IF(AND($K$3=4,$K$4="N"),V137,IF(AND($K$3=5,$K$4="N"),X137,IF(AND($K$3=1,$K$4="Y"),Z137,IF(AND($K$3=2,$K$4="Y"),AB137,IF(AND($K$3=3,$K$4="Y"),AD137,IF(AND($K$3=4,$K$4="Y"),AF137,IF(AND($K$3=5,$K$4="Y"),AH137,"FALSE"))))))))))</f>
        <v>0.68799999999999994</v>
      </c>
      <c r="I137" s="21">
        <f>IF(AND($K$3=1,$K$4="N"),Q137,IF(AND($K$3=2,$K$4="N"),S137,IF(AND($K$3=3,$K$4="N"),U137,IF(AND($K$3=4,$K$4="N"),W137,IF(AND($K$3=5,$K$4="N"),Y137,IF(AND($K$3=1,$K$4="Y"),AA137,IF(AND($K$3=2,$K$4="Y"),AC137,IF(AND($K$3=3,$K$4="Y"),AE137,IF(AND($K$3=4,$K$4="Y"),AG137,IF(AND($K$3=5,$K$4="Y"),AI137,"FALSE"))))))))))</f>
        <v>68.8</v>
      </c>
      <c r="J137" s="35" t="str">
        <f>IF(OUT!F234="", "", OUT!F234)</f>
        <v>CALLUSED URC</v>
      </c>
      <c r="K137" s="8">
        <f>IF(OUT!P234="", "", OUT!P234)</f>
        <v>100</v>
      </c>
      <c r="L137" s="8" t="str">
        <f>IF(OUT!AE234="", "", OUT!AE234)</f>
        <v/>
      </c>
      <c r="M137" s="8" t="str">
        <f>IF(OUT!AG234="", "", OUT!AG234)</f>
        <v>PAT</v>
      </c>
      <c r="N137" s="8" t="str">
        <f>IF(OUT!AQ234="", "", OUT!AQ234)</f>
        <v/>
      </c>
      <c r="O137" s="8" t="str">
        <f>IF(OUT!BM234="", "", OUT!BM234)</f>
        <v>T6</v>
      </c>
      <c r="P137" s="9">
        <f>IF(OUT!N234="", "", OUT!N234)</f>
        <v>0.68799999999999994</v>
      </c>
      <c r="Q137" s="10">
        <f>IF(OUT!O234="", "", OUT!O234)</f>
        <v>68.8</v>
      </c>
      <c r="R137" s="9">
        <f>IF(PPG!H234="", "", PPG!H234)</f>
        <v>0.46899999999999997</v>
      </c>
      <c r="S137" s="10">
        <f>IF(PPG!I234="", "", PPG!I234)</f>
        <v>46.9</v>
      </c>
      <c r="T137" s="9">
        <f>IF(PPG!J234="", "", PPG!J234)</f>
        <v>0.42099999999999999</v>
      </c>
      <c r="U137" s="10">
        <f>IF(PPG!K234="", "", PPG!K234)</f>
        <v>42.1</v>
      </c>
      <c r="V137" s="9">
        <f>IF(PPG!L234="", "", PPG!L234)</f>
        <v>0.39200000000000002</v>
      </c>
      <c r="W137" s="10">
        <f>IF(PPG!M234="", "", PPG!M234)</f>
        <v>39.200000000000003</v>
      </c>
      <c r="X137" s="9">
        <f>IF(PPG!N234="", "", PPG!N234)</f>
        <v>0.374</v>
      </c>
      <c r="Y137" s="10">
        <f>IF(PPG!O234="", "", PPG!O234)</f>
        <v>37.4</v>
      </c>
      <c r="Z137" s="9">
        <f>IF(PPG!Q234="", "", PPG!Q234)</f>
        <v>0.48899999999999999</v>
      </c>
      <c r="AA137" s="10">
        <f>IF(PPG!R234="", "", PPG!R234)</f>
        <v>48.9</v>
      </c>
      <c r="AB137" s="9">
        <f>IF(PPG!S234="", "", PPG!S234)</f>
        <v>0.46899999999999997</v>
      </c>
      <c r="AC137" s="10">
        <f>IF(PPG!T234="", "", PPG!T234)</f>
        <v>46.9</v>
      </c>
      <c r="AD137" s="9">
        <f>IF(PPG!U234="", "", PPG!U234)</f>
        <v>0.42099999999999999</v>
      </c>
      <c r="AE137" s="10">
        <f>IF(PPG!V234="", "", PPG!V234)</f>
        <v>42.1</v>
      </c>
      <c r="AF137" s="9">
        <f>IF(PPG!W234="", "", PPG!W234)</f>
        <v>0.39200000000000002</v>
      </c>
      <c r="AG137" s="10">
        <f>IF(PPG!X234="", "", PPG!X234)</f>
        <v>39.200000000000003</v>
      </c>
      <c r="AH137" s="9">
        <f>IF(PPG!Y234="", "", PPG!Y234)</f>
        <v>0.374</v>
      </c>
      <c r="AI137" s="10">
        <f>IF(PPG!Z234="", "", PPG!Z234)</f>
        <v>37.4</v>
      </c>
      <c r="AJ137" s="31" t="str">
        <f>IF(D137&lt;&gt;"",D137*I137, "0.00")</f>
        <v>0.00</v>
      </c>
      <c r="AK137" s="8" t="str">
        <f>IF(D137&lt;&gt;"",D137, "0")</f>
        <v>0</v>
      </c>
      <c r="AL137" s="8" t="str">
        <f>IF(D137&lt;&gt;"",D137*K137, "0")</f>
        <v>0</v>
      </c>
    </row>
    <row r="138" spans="1:38">
      <c r="A138" s="8">
        <f>IF(OUT!C235="", "", OUT!C235)</f>
        <v>773</v>
      </c>
      <c r="B138" s="19">
        <f>IF(OUT!A235="", "", OUT!A235)</f>
        <v>90290</v>
      </c>
      <c r="C138" s="8" t="str">
        <f>IF(OUT!D235="", "", OUT!D235)</f>
        <v>URCO</v>
      </c>
      <c r="D138" s="26"/>
      <c r="E138" s="8" t="str">
        <f>IF(OUT!E235="", "", OUT!E235)</f>
        <v>100/BDL</v>
      </c>
      <c r="F138" s="23" t="str">
        <f>IF(OUT!AE235="NEW", "✷", "")</f>
        <v/>
      </c>
      <c r="G138" t="str">
        <f>IF(OUT!B235="", "", OUT!B235)</f>
        <v>GERANIUM   INTERSPECIFIC MOXIE WHITE</v>
      </c>
      <c r="H138" s="20">
        <f>IF(AND($K$3=1,$K$4="N"),P138,IF(AND($K$3=2,$K$4="N"),R138,IF(AND($K$3=3,$K$4="N"),T138,IF(AND($K$3=4,$K$4="N"),V138,IF(AND($K$3=5,$K$4="N"),X138,IF(AND($K$3=1,$K$4="Y"),Z138,IF(AND($K$3=2,$K$4="Y"),AB138,IF(AND($K$3=3,$K$4="Y"),AD138,IF(AND($K$3=4,$K$4="Y"),AF138,IF(AND($K$3=5,$K$4="Y"),AH138,"FALSE"))))))))))</f>
        <v>0.54500000000000004</v>
      </c>
      <c r="I138" s="21">
        <f>IF(AND($K$3=1,$K$4="N"),Q138,IF(AND($K$3=2,$K$4="N"),S138,IF(AND($K$3=3,$K$4="N"),U138,IF(AND($K$3=4,$K$4="N"),W138,IF(AND($K$3=5,$K$4="N"),Y138,IF(AND($K$3=1,$K$4="Y"),AA138,IF(AND($K$3=2,$K$4="Y"),AC138,IF(AND($K$3=3,$K$4="Y"),AE138,IF(AND($K$3=4,$K$4="Y"),AG138,IF(AND($K$3=5,$K$4="Y"),AI138,"FALSE"))))))))))</f>
        <v>54.5</v>
      </c>
      <c r="J138" s="35" t="str">
        <f>IF(OUT!F235="", "", OUT!F235)</f>
        <v>UNROOTED CUTTINGS</v>
      </c>
      <c r="K138" s="8">
        <f>IF(OUT!P235="", "", OUT!P235)</f>
        <v>100</v>
      </c>
      <c r="L138" s="8" t="str">
        <f>IF(OUT!AE235="", "", OUT!AE235)</f>
        <v/>
      </c>
      <c r="M138" s="8" t="str">
        <f>IF(OUT!AG235="", "", OUT!AG235)</f>
        <v>PAT</v>
      </c>
      <c r="N138" s="8" t="str">
        <f>IF(OUT!AQ235="", "", OUT!AQ235)</f>
        <v/>
      </c>
      <c r="O138" s="8" t="str">
        <f>IF(OUT!BM235="", "", OUT!BM235)</f>
        <v>T6</v>
      </c>
      <c r="P138" s="9">
        <f>IF(OUT!N235="", "", OUT!N235)</f>
        <v>0.54500000000000004</v>
      </c>
      <c r="Q138" s="10">
        <f>IF(OUT!O235="", "", OUT!O235)</f>
        <v>54.5</v>
      </c>
      <c r="R138" s="9">
        <f>IF(PPG!H235="", "", PPG!H235)</f>
        <v>0.59499999999999997</v>
      </c>
      <c r="S138" s="10">
        <f>IF(PPG!I235="", "", PPG!I235)</f>
        <v>59.5</v>
      </c>
      <c r="T138" s="9">
        <f>IF(PPG!J235="", "", PPG!J235)</f>
        <v>0.53100000000000003</v>
      </c>
      <c r="U138" s="10">
        <f>IF(PPG!K235="", "", PPG!K235)</f>
        <v>53.1</v>
      </c>
      <c r="V138" s="9">
        <f>IF(PPG!L235="", "", PPG!L235)</f>
        <v>0.49399999999999999</v>
      </c>
      <c r="W138" s="10">
        <f>IF(PPG!M235="", "", PPG!M235)</f>
        <v>49.4</v>
      </c>
      <c r="X138" s="9">
        <f>IF(PPG!N235="", "", PPG!N235)</f>
        <v>0.47</v>
      </c>
      <c r="Y138" s="10">
        <f>IF(PPG!O235="", "", PPG!O235)</f>
        <v>47</v>
      </c>
      <c r="Z138" s="9">
        <f>IF(PPG!Q235="", "", PPG!Q235)</f>
        <v>0.62</v>
      </c>
      <c r="AA138" s="10">
        <f>IF(PPG!R235="", "", PPG!R235)</f>
        <v>62</v>
      </c>
      <c r="AB138" s="9">
        <f>IF(PPG!S235="", "", PPG!S235)</f>
        <v>0.59499999999999997</v>
      </c>
      <c r="AC138" s="10">
        <f>IF(PPG!T235="", "", PPG!T235)</f>
        <v>59.5</v>
      </c>
      <c r="AD138" s="9">
        <f>IF(PPG!U235="", "", PPG!U235)</f>
        <v>0.53100000000000003</v>
      </c>
      <c r="AE138" s="10">
        <f>IF(PPG!V235="", "", PPG!V235)</f>
        <v>53.1</v>
      </c>
      <c r="AF138" s="9">
        <f>IF(PPG!W235="", "", PPG!W235)</f>
        <v>0.49399999999999999</v>
      </c>
      <c r="AG138" s="10">
        <f>IF(PPG!X235="", "", PPG!X235)</f>
        <v>49.4</v>
      </c>
      <c r="AH138" s="9">
        <f>IF(PPG!Y235="", "", PPG!Y235)</f>
        <v>0.47</v>
      </c>
      <c r="AI138" s="10">
        <f>IF(PPG!Z235="", "", PPG!Z235)</f>
        <v>47</v>
      </c>
      <c r="AJ138" s="31" t="str">
        <f>IF(D138&lt;&gt;"",D138*I138, "0.00")</f>
        <v>0.00</v>
      </c>
      <c r="AK138" s="8" t="str">
        <f>IF(D138&lt;&gt;"",D138, "0")</f>
        <v>0</v>
      </c>
      <c r="AL138" s="8" t="str">
        <f>IF(D138&lt;&gt;"",D138*K138, "0")</f>
        <v>0</v>
      </c>
    </row>
    <row r="139" spans="1:38">
      <c r="A139" s="8">
        <f>IF(OUT!C236="", "", OUT!C236)</f>
        <v>773</v>
      </c>
      <c r="B139" s="19">
        <f>IF(OUT!A236="", "", OUT!A236)</f>
        <v>90291</v>
      </c>
      <c r="C139" s="8" t="str">
        <f>IF(OUT!D236="", "", OUT!D236)</f>
        <v>CAL</v>
      </c>
      <c r="D139" s="26"/>
      <c r="E139" s="8" t="str">
        <f>IF(OUT!E236="", "", OUT!E236)</f>
        <v>100/BDL</v>
      </c>
      <c r="F139" s="23" t="str">
        <f>IF(OUT!AE236="NEW", "✷", "")</f>
        <v/>
      </c>
      <c r="G139" t="str">
        <f>IF(OUT!B236="", "", OUT!B236)</f>
        <v>GERANIUM   INTERSPECIFIC PRETTY LITTLE PINK SPLASH</v>
      </c>
      <c r="H139" s="20">
        <f>IF(AND($K$3=1,$K$4="N"),P139,IF(AND($K$3=2,$K$4="N"),R139,IF(AND($K$3=3,$K$4="N"),T139,IF(AND($K$3=4,$K$4="N"),V139,IF(AND($K$3=5,$K$4="N"),X139,IF(AND($K$3=1,$K$4="Y"),Z139,IF(AND($K$3=2,$K$4="Y"),AB139,IF(AND($K$3=3,$K$4="Y"),AD139,IF(AND($K$3=4,$K$4="Y"),AF139,IF(AND($K$3=5,$K$4="Y"),AH139,"FALSE"))))))))))</f>
        <v>0.68799999999999994</v>
      </c>
      <c r="I139" s="21">
        <f>IF(AND($K$3=1,$K$4="N"),Q139,IF(AND($K$3=2,$K$4="N"),S139,IF(AND($K$3=3,$K$4="N"),U139,IF(AND($K$3=4,$K$4="N"),W139,IF(AND($K$3=5,$K$4="N"),Y139,IF(AND($K$3=1,$K$4="Y"),AA139,IF(AND($K$3=2,$K$4="Y"),AC139,IF(AND($K$3=3,$K$4="Y"),AE139,IF(AND($K$3=4,$K$4="Y"),AG139,IF(AND($K$3=5,$K$4="Y"),AI139,"FALSE"))))))))))</f>
        <v>68.8</v>
      </c>
      <c r="J139" s="35" t="str">
        <f>IF(OUT!F236="", "", OUT!F236)</f>
        <v>CALLUSED URC</v>
      </c>
      <c r="K139" s="8">
        <f>IF(OUT!P236="", "", OUT!P236)</f>
        <v>100</v>
      </c>
      <c r="L139" s="8" t="str">
        <f>IF(OUT!AE236="", "", OUT!AE236)</f>
        <v/>
      </c>
      <c r="M139" s="8" t="str">
        <f>IF(OUT!AG236="", "", OUT!AG236)</f>
        <v>PAT</v>
      </c>
      <c r="N139" s="8" t="str">
        <f>IF(OUT!AQ236="", "", OUT!AQ236)</f>
        <v/>
      </c>
      <c r="O139" s="8" t="str">
        <f>IF(OUT!BM236="", "", OUT!BM236)</f>
        <v>T6</v>
      </c>
      <c r="P139" s="9">
        <f>IF(OUT!N236="", "", OUT!N236)</f>
        <v>0.68799999999999994</v>
      </c>
      <c r="Q139" s="10">
        <f>IF(OUT!O236="", "", OUT!O236)</f>
        <v>68.8</v>
      </c>
      <c r="R139" s="9">
        <f>IF(PPG!H236="", "", PPG!H236)</f>
        <v>0.46899999999999997</v>
      </c>
      <c r="S139" s="10">
        <f>IF(PPG!I236="", "", PPG!I236)</f>
        <v>46.9</v>
      </c>
      <c r="T139" s="9">
        <f>IF(PPG!J236="", "", PPG!J236)</f>
        <v>0.42099999999999999</v>
      </c>
      <c r="U139" s="10">
        <f>IF(PPG!K236="", "", PPG!K236)</f>
        <v>42.1</v>
      </c>
      <c r="V139" s="9">
        <f>IF(PPG!L236="", "", PPG!L236)</f>
        <v>0.39200000000000002</v>
      </c>
      <c r="W139" s="10">
        <f>IF(PPG!M236="", "", PPG!M236)</f>
        <v>39.200000000000003</v>
      </c>
      <c r="X139" s="9">
        <f>IF(PPG!N236="", "", PPG!N236)</f>
        <v>0.374</v>
      </c>
      <c r="Y139" s="10">
        <f>IF(PPG!O236="", "", PPG!O236)</f>
        <v>37.4</v>
      </c>
      <c r="Z139" s="9">
        <f>IF(PPG!Q236="", "", PPG!Q236)</f>
        <v>0.48899999999999999</v>
      </c>
      <c r="AA139" s="10">
        <f>IF(PPG!R236="", "", PPG!R236)</f>
        <v>48.9</v>
      </c>
      <c r="AB139" s="9">
        <f>IF(PPG!S236="", "", PPG!S236)</f>
        <v>0.46899999999999997</v>
      </c>
      <c r="AC139" s="10">
        <f>IF(PPG!T236="", "", PPG!T236)</f>
        <v>46.9</v>
      </c>
      <c r="AD139" s="9">
        <f>IF(PPG!U236="", "", PPG!U236)</f>
        <v>0.42099999999999999</v>
      </c>
      <c r="AE139" s="10">
        <f>IF(PPG!V236="", "", PPG!V236)</f>
        <v>42.1</v>
      </c>
      <c r="AF139" s="9">
        <f>IF(PPG!W236="", "", PPG!W236)</f>
        <v>0.39200000000000002</v>
      </c>
      <c r="AG139" s="10">
        <f>IF(PPG!X236="", "", PPG!X236)</f>
        <v>39.200000000000003</v>
      </c>
      <c r="AH139" s="9">
        <f>IF(PPG!Y236="", "", PPG!Y236)</f>
        <v>0.374</v>
      </c>
      <c r="AI139" s="10">
        <f>IF(PPG!Z236="", "", PPG!Z236)</f>
        <v>37.4</v>
      </c>
      <c r="AJ139" s="31" t="str">
        <f>IF(D139&lt;&gt;"",D139*I139, "0.00")</f>
        <v>0.00</v>
      </c>
      <c r="AK139" s="8" t="str">
        <f>IF(D139&lt;&gt;"",D139, "0")</f>
        <v>0</v>
      </c>
      <c r="AL139" s="8" t="str">
        <f>IF(D139&lt;&gt;"",D139*K139, "0")</f>
        <v>0</v>
      </c>
    </row>
    <row r="140" spans="1:38">
      <c r="A140" s="8">
        <f>IF(OUT!C237="", "", OUT!C237)</f>
        <v>773</v>
      </c>
      <c r="B140" s="19">
        <f>IF(OUT!A237="", "", OUT!A237)</f>
        <v>90291</v>
      </c>
      <c r="C140" s="8" t="str">
        <f>IF(OUT!D237="", "", OUT!D237)</f>
        <v>URCO</v>
      </c>
      <c r="D140" s="26"/>
      <c r="E140" s="8" t="str">
        <f>IF(OUT!E237="", "", OUT!E237)</f>
        <v>100/BDL</v>
      </c>
      <c r="F140" s="23" t="str">
        <f>IF(OUT!AE237="NEW", "✷", "")</f>
        <v/>
      </c>
      <c r="G140" t="str">
        <f>IF(OUT!B237="", "", OUT!B237)</f>
        <v>GERANIUM   INTERSPECIFIC PRETTY LITTLE PINK SPLASH</v>
      </c>
      <c r="H140" s="20">
        <f>IF(AND($K$3=1,$K$4="N"),P140,IF(AND($K$3=2,$K$4="N"),R140,IF(AND($K$3=3,$K$4="N"),T140,IF(AND($K$3=4,$K$4="N"),V140,IF(AND($K$3=5,$K$4="N"),X140,IF(AND($K$3=1,$K$4="Y"),Z140,IF(AND($K$3=2,$K$4="Y"),AB140,IF(AND($K$3=3,$K$4="Y"),AD140,IF(AND($K$3=4,$K$4="Y"),AF140,IF(AND($K$3=5,$K$4="Y"),AH140,"FALSE"))))))))))</f>
        <v>0.54500000000000004</v>
      </c>
      <c r="I140" s="21">
        <f>IF(AND($K$3=1,$K$4="N"),Q140,IF(AND($K$3=2,$K$4="N"),S140,IF(AND($K$3=3,$K$4="N"),U140,IF(AND($K$3=4,$K$4="N"),W140,IF(AND($K$3=5,$K$4="N"),Y140,IF(AND($K$3=1,$K$4="Y"),AA140,IF(AND($K$3=2,$K$4="Y"),AC140,IF(AND($K$3=3,$K$4="Y"),AE140,IF(AND($K$3=4,$K$4="Y"),AG140,IF(AND($K$3=5,$K$4="Y"),AI140,"FALSE"))))))))))</f>
        <v>54.5</v>
      </c>
      <c r="J140" s="35" t="str">
        <f>IF(OUT!F237="", "", OUT!F237)</f>
        <v>UNROOTED CUTTINGS</v>
      </c>
      <c r="K140" s="8">
        <f>IF(OUT!P237="", "", OUT!P237)</f>
        <v>100</v>
      </c>
      <c r="L140" s="8" t="str">
        <f>IF(OUT!AE237="", "", OUT!AE237)</f>
        <v/>
      </c>
      <c r="M140" s="8" t="str">
        <f>IF(OUT!AG237="", "", OUT!AG237)</f>
        <v>PAT</v>
      </c>
      <c r="N140" s="8" t="str">
        <f>IF(OUT!AQ237="", "", OUT!AQ237)</f>
        <v/>
      </c>
      <c r="O140" s="8" t="str">
        <f>IF(OUT!BM237="", "", OUT!BM237)</f>
        <v>T6</v>
      </c>
      <c r="P140" s="9">
        <f>IF(OUT!N237="", "", OUT!N237)</f>
        <v>0.54500000000000004</v>
      </c>
      <c r="Q140" s="10">
        <f>IF(OUT!O237="", "", OUT!O237)</f>
        <v>54.5</v>
      </c>
      <c r="R140" s="9">
        <f>IF(PPG!H237="", "", PPG!H237)</f>
        <v>0.626</v>
      </c>
      <c r="S140" s="10">
        <f>IF(PPG!I237="", "", PPG!I237)</f>
        <v>62.6</v>
      </c>
      <c r="T140" s="9">
        <f>IF(PPG!J237="", "", PPG!J237)</f>
        <v>0.55800000000000005</v>
      </c>
      <c r="U140" s="10">
        <f>IF(PPG!K237="", "", PPG!K237)</f>
        <v>55.8</v>
      </c>
      <c r="V140" s="9">
        <f>IF(PPG!L237="", "", PPG!L237)</f>
        <v>0.51900000000000002</v>
      </c>
      <c r="W140" s="10">
        <f>IF(PPG!M237="", "", PPG!M237)</f>
        <v>51.9</v>
      </c>
      <c r="X140" s="9">
        <f>IF(PPG!N237="", "", PPG!N237)</f>
        <v>0.49299999999999999</v>
      </c>
      <c r="Y140" s="10">
        <f>IF(PPG!O237="", "", PPG!O237)</f>
        <v>49.3</v>
      </c>
      <c r="Z140" s="9">
        <f>IF(PPG!Q237="", "", PPG!Q237)</f>
        <v>0.65300000000000002</v>
      </c>
      <c r="AA140" s="10">
        <f>IF(PPG!R237="", "", PPG!R237)</f>
        <v>65.3</v>
      </c>
      <c r="AB140" s="9">
        <f>IF(PPG!S237="", "", PPG!S237)</f>
        <v>0.626</v>
      </c>
      <c r="AC140" s="10">
        <f>IF(PPG!T237="", "", PPG!T237)</f>
        <v>62.6</v>
      </c>
      <c r="AD140" s="9">
        <f>IF(PPG!U237="", "", PPG!U237)</f>
        <v>0.55800000000000005</v>
      </c>
      <c r="AE140" s="10">
        <f>IF(PPG!V237="", "", PPG!V237)</f>
        <v>55.8</v>
      </c>
      <c r="AF140" s="9">
        <f>IF(PPG!W237="", "", PPG!W237)</f>
        <v>0.51900000000000002</v>
      </c>
      <c r="AG140" s="10">
        <f>IF(PPG!X237="", "", PPG!X237)</f>
        <v>51.9</v>
      </c>
      <c r="AH140" s="9">
        <f>IF(PPG!Y237="", "", PPG!Y237)</f>
        <v>0.49299999999999999</v>
      </c>
      <c r="AI140" s="10">
        <f>IF(PPG!Z237="", "", PPG!Z237)</f>
        <v>49.3</v>
      </c>
      <c r="AJ140" s="31" t="str">
        <f>IF(D140&lt;&gt;"",D140*I140, "0.00")</f>
        <v>0.00</v>
      </c>
      <c r="AK140" s="8" t="str">
        <f>IF(D140&lt;&gt;"",D140, "0")</f>
        <v>0</v>
      </c>
      <c r="AL140" s="8" t="str">
        <f>IF(D140&lt;&gt;"",D140*K140, "0")</f>
        <v>0</v>
      </c>
    </row>
    <row r="141" spans="1:38">
      <c r="A141" s="8">
        <f>IF(OUT!C23="", "", OUT!C23)</f>
        <v>773</v>
      </c>
      <c r="B141" s="19">
        <f>IF(OUT!A23="", "", OUT!A23)</f>
        <v>41145</v>
      </c>
      <c r="C141" s="8" t="str">
        <f>IF(OUT!D23="", "", OUT!D23)</f>
        <v>CAL</v>
      </c>
      <c r="D141" s="26"/>
      <c r="E141" s="8" t="str">
        <f>IF(OUT!E23="", "", OUT!E23)</f>
        <v>100/BDL</v>
      </c>
      <c r="F141" s="23" t="str">
        <f>IF(OUT!AE23="NEW", "✷", "")</f>
        <v/>
      </c>
      <c r="G141" t="str">
        <f>IF(OUT!B23="", "", OUT!B23)</f>
        <v>GERANIUM   IVY CASCADE APPLEBLOSSOM</v>
      </c>
      <c r="H141" s="20">
        <f>IF(AND($K$3=1,$K$4="N"),P141,IF(AND($K$3=2,$K$4="N"),R141,IF(AND($K$3=3,$K$4="N"),T141,IF(AND($K$3=4,$K$4="N"),V141,IF(AND($K$3=5,$K$4="N"),X141,IF(AND($K$3=1,$K$4="Y"),Z141,IF(AND($K$3=2,$K$4="Y"),AB141,IF(AND($K$3=3,$K$4="Y"),AD141,IF(AND($K$3=4,$K$4="Y"),AF141,IF(AND($K$3=5,$K$4="Y"),AH141,"FALSE"))))))))))</f>
        <v>0.65300000000000002</v>
      </c>
      <c r="I141" s="21">
        <f>IF(AND($K$3=1,$K$4="N"),Q141,IF(AND($K$3=2,$K$4="N"),S141,IF(AND($K$3=3,$K$4="N"),U141,IF(AND($K$3=4,$K$4="N"),W141,IF(AND($K$3=5,$K$4="N"),Y141,IF(AND($K$3=1,$K$4="Y"),AA141,IF(AND($K$3=2,$K$4="Y"),AC141,IF(AND($K$3=3,$K$4="Y"),AE141,IF(AND($K$3=4,$K$4="Y"),AG141,IF(AND($K$3=5,$K$4="Y"),AI141,"FALSE"))))))))))</f>
        <v>65.3</v>
      </c>
      <c r="J141" s="35" t="str">
        <f>IF(OUT!F23="", "", OUT!F23)</f>
        <v>CALLUSED URC</v>
      </c>
      <c r="K141" s="8">
        <f>IF(OUT!P23="", "", OUT!P23)</f>
        <v>100</v>
      </c>
      <c r="L141" s="8" t="str">
        <f>IF(OUT!AE23="", "", OUT!AE23)</f>
        <v/>
      </c>
      <c r="M141" s="8" t="str">
        <f>IF(OUT!AG23="", "", OUT!AG23)</f>
        <v>PAT</v>
      </c>
      <c r="N141" s="8" t="str">
        <f>IF(OUT!AQ23="", "", OUT!AQ23)</f>
        <v/>
      </c>
      <c r="O141" s="8" t="str">
        <f>IF(OUT!BM23="", "", OUT!BM23)</f>
        <v>T6</v>
      </c>
      <c r="P141" s="9">
        <f>IF(OUT!N23="", "", OUT!N23)</f>
        <v>0.65300000000000002</v>
      </c>
      <c r="Q141" s="10">
        <f>IF(OUT!O23="", "", OUT!O23)</f>
        <v>65.3</v>
      </c>
      <c r="R141" s="9">
        <f>IF(PPG!H23="", "", PPG!H23)</f>
        <v>0.626</v>
      </c>
      <c r="S141" s="10">
        <f>IF(PPG!I23="", "", PPG!I23)</f>
        <v>62.6</v>
      </c>
      <c r="T141" s="9">
        <f>IF(PPG!J23="", "", PPG!J23)</f>
        <v>0.55800000000000005</v>
      </c>
      <c r="U141" s="10">
        <f>IF(PPG!K23="", "", PPG!K23)</f>
        <v>55.8</v>
      </c>
      <c r="V141" s="9">
        <f>IF(PPG!L23="", "", PPG!L23)</f>
        <v>0.51900000000000002</v>
      </c>
      <c r="W141" s="10">
        <f>IF(PPG!M23="", "", PPG!M23)</f>
        <v>51.9</v>
      </c>
      <c r="X141" s="9">
        <f>IF(PPG!N23="", "", PPG!N23)</f>
        <v>0.49299999999999999</v>
      </c>
      <c r="Y141" s="10">
        <f>IF(PPG!O23="", "", PPG!O23)</f>
        <v>49.3</v>
      </c>
      <c r="Z141" s="9">
        <f>IF(PPG!Q23="", "", PPG!Q23)</f>
        <v>0.65300000000000002</v>
      </c>
      <c r="AA141" s="10">
        <f>IF(PPG!R23="", "", PPG!R23)</f>
        <v>65.3</v>
      </c>
      <c r="AB141" s="9">
        <f>IF(PPG!S23="", "", PPG!S23)</f>
        <v>0.626</v>
      </c>
      <c r="AC141" s="10">
        <f>IF(PPG!T23="", "", PPG!T23)</f>
        <v>62.6</v>
      </c>
      <c r="AD141" s="9">
        <f>IF(PPG!U23="", "", PPG!U23)</f>
        <v>0.55800000000000005</v>
      </c>
      <c r="AE141" s="10">
        <f>IF(PPG!V23="", "", PPG!V23)</f>
        <v>55.8</v>
      </c>
      <c r="AF141" s="9">
        <f>IF(PPG!W23="", "", PPG!W23)</f>
        <v>0.51900000000000002</v>
      </c>
      <c r="AG141" s="10">
        <f>IF(PPG!X23="", "", PPG!X23)</f>
        <v>51.9</v>
      </c>
      <c r="AH141" s="9">
        <f>IF(PPG!Y23="", "", PPG!Y23)</f>
        <v>0.49299999999999999</v>
      </c>
      <c r="AI141" s="10">
        <f>IF(PPG!Z23="", "", PPG!Z23)</f>
        <v>49.3</v>
      </c>
      <c r="AJ141" s="31" t="str">
        <f>IF(D141&lt;&gt;"",D141*I141, "0.00")</f>
        <v>0.00</v>
      </c>
      <c r="AK141" s="8" t="str">
        <f>IF(D141&lt;&gt;"",D141, "0")</f>
        <v>0</v>
      </c>
      <c r="AL141" s="8" t="str">
        <f>IF(D141&lt;&gt;"",D141*K141, "0")</f>
        <v>0</v>
      </c>
    </row>
    <row r="142" spans="1:38">
      <c r="A142" s="8">
        <f>IF(OUT!C24="", "", OUT!C24)</f>
        <v>773</v>
      </c>
      <c r="B142" s="19">
        <f>IF(OUT!A24="", "", OUT!A24)</f>
        <v>41145</v>
      </c>
      <c r="C142" s="8" t="str">
        <f>IF(OUT!D24="", "", OUT!D24)</f>
        <v>URCO</v>
      </c>
      <c r="D142" s="26"/>
      <c r="E142" s="8" t="str">
        <f>IF(OUT!E24="", "", OUT!E24)</f>
        <v>100/BDL</v>
      </c>
      <c r="F142" s="23" t="str">
        <f>IF(OUT!AE24="NEW", "✷", "")</f>
        <v/>
      </c>
      <c r="G142" t="str">
        <f>IF(OUT!B24="", "", OUT!B24)</f>
        <v>GERANIUM   IVY CASCADE APPLEBLOSSOM</v>
      </c>
      <c r="H142" s="20">
        <f>IF(AND($K$3=1,$K$4="N"),P142,IF(AND($K$3=2,$K$4="N"),R142,IF(AND($K$3=3,$K$4="N"),T142,IF(AND($K$3=4,$K$4="N"),V142,IF(AND($K$3=5,$K$4="N"),X142,IF(AND($K$3=1,$K$4="Y"),Z142,IF(AND($K$3=2,$K$4="Y"),AB142,IF(AND($K$3=3,$K$4="Y"),AD142,IF(AND($K$3=4,$K$4="Y"),AF142,IF(AND($K$3=5,$K$4="Y"),AH142,"FALSE"))))))))))</f>
        <v>0.51500000000000001</v>
      </c>
      <c r="I142" s="21">
        <f>IF(AND($K$3=1,$K$4="N"),Q142,IF(AND($K$3=2,$K$4="N"),S142,IF(AND($K$3=3,$K$4="N"),U142,IF(AND($K$3=4,$K$4="N"),W142,IF(AND($K$3=5,$K$4="N"),Y142,IF(AND($K$3=1,$K$4="Y"),AA142,IF(AND($K$3=2,$K$4="Y"),AC142,IF(AND($K$3=3,$K$4="Y"),AE142,IF(AND($K$3=4,$K$4="Y"),AG142,IF(AND($K$3=5,$K$4="Y"),AI142,"FALSE"))))))))))</f>
        <v>51.5</v>
      </c>
      <c r="J142" s="35" t="str">
        <f>IF(OUT!F24="", "", OUT!F24)</f>
        <v>UNROOTED CUTTINGS</v>
      </c>
      <c r="K142" s="8">
        <f>IF(OUT!P24="", "", OUT!P24)</f>
        <v>100</v>
      </c>
      <c r="L142" s="8" t="str">
        <f>IF(OUT!AE24="", "", OUT!AE24)</f>
        <v/>
      </c>
      <c r="M142" s="8" t="str">
        <f>IF(OUT!AG24="", "", OUT!AG24)</f>
        <v>PAT</v>
      </c>
      <c r="N142" s="8" t="str">
        <f>IF(OUT!AQ24="", "", OUT!AQ24)</f>
        <v/>
      </c>
      <c r="O142" s="8" t="str">
        <f>IF(OUT!BM24="", "", OUT!BM24)</f>
        <v>T6</v>
      </c>
      <c r="P142" s="9">
        <f>IF(OUT!N24="", "", OUT!N24)</f>
        <v>0.51500000000000001</v>
      </c>
      <c r="Q142" s="10">
        <f>IF(OUT!O24="", "", OUT!O24)</f>
        <v>51.5</v>
      </c>
      <c r="R142" s="9">
        <f>IF(PPG!H24="", "", PPG!H24)</f>
        <v>0.496</v>
      </c>
      <c r="S142" s="10">
        <f>IF(PPG!I24="", "", PPG!I24)</f>
        <v>49.6</v>
      </c>
      <c r="T142" s="9">
        <f>IF(PPG!J24="", "", PPG!J24)</f>
        <v>0.44400000000000001</v>
      </c>
      <c r="U142" s="10">
        <f>IF(PPG!K24="", "", PPG!K24)</f>
        <v>44.4</v>
      </c>
      <c r="V142" s="9">
        <f>IF(PPG!L24="", "", PPG!L24)</f>
        <v>0.41399999999999998</v>
      </c>
      <c r="W142" s="10">
        <f>IF(PPG!M24="", "", PPG!M24)</f>
        <v>41.4</v>
      </c>
      <c r="X142" s="9">
        <f>IF(PPG!N24="", "", PPG!N24)</f>
        <v>0.39400000000000002</v>
      </c>
      <c r="Y142" s="10">
        <f>IF(PPG!O24="", "", PPG!O24)</f>
        <v>39.4</v>
      </c>
      <c r="Z142" s="9">
        <f>IF(PPG!Q24="", "", PPG!Q24)</f>
        <v>0.51700000000000002</v>
      </c>
      <c r="AA142" s="10">
        <f>IF(PPG!R24="", "", PPG!R24)</f>
        <v>51.7</v>
      </c>
      <c r="AB142" s="9">
        <f>IF(PPG!S24="", "", PPG!S24)</f>
        <v>0.496</v>
      </c>
      <c r="AC142" s="10">
        <f>IF(PPG!T24="", "", PPG!T24)</f>
        <v>49.6</v>
      </c>
      <c r="AD142" s="9">
        <f>IF(PPG!U24="", "", PPG!U24)</f>
        <v>0.44400000000000001</v>
      </c>
      <c r="AE142" s="10">
        <f>IF(PPG!V24="", "", PPG!V24)</f>
        <v>44.4</v>
      </c>
      <c r="AF142" s="9">
        <f>IF(PPG!W24="", "", PPG!W24)</f>
        <v>0.41399999999999998</v>
      </c>
      <c r="AG142" s="10">
        <f>IF(PPG!X24="", "", PPG!X24)</f>
        <v>41.4</v>
      </c>
      <c r="AH142" s="9">
        <f>IF(PPG!Y24="", "", PPG!Y24)</f>
        <v>0.39400000000000002</v>
      </c>
      <c r="AI142" s="10">
        <f>IF(PPG!Z24="", "", PPG!Z24)</f>
        <v>39.4</v>
      </c>
      <c r="AJ142" s="31" t="str">
        <f>IF(D142&lt;&gt;"",D142*I142, "0.00")</f>
        <v>0.00</v>
      </c>
      <c r="AK142" s="8" t="str">
        <f>IF(D142&lt;&gt;"",D142, "0")</f>
        <v>0</v>
      </c>
      <c r="AL142" s="8" t="str">
        <f>IF(D142&lt;&gt;"",D142*K142, "0")</f>
        <v>0</v>
      </c>
    </row>
    <row r="143" spans="1:38">
      <c r="A143" s="8">
        <f>IF(OUT!C119="", "", OUT!C119)</f>
        <v>773</v>
      </c>
      <c r="B143" s="19">
        <f>IF(OUT!A119="", "", OUT!A119)</f>
        <v>64711</v>
      </c>
      <c r="C143" s="8" t="str">
        <f>IF(OUT!D119="", "", OUT!D119)</f>
        <v>CAL</v>
      </c>
      <c r="D143" s="26"/>
      <c r="E143" s="8" t="str">
        <f>IF(OUT!E119="", "", OUT!E119)</f>
        <v>100/BDL</v>
      </c>
      <c r="F143" s="23" t="str">
        <f>IF(OUT!AE119="NEW", "✷", "")</f>
        <v/>
      </c>
      <c r="G143" t="str">
        <f>IF(OUT!B119="", "", OUT!B119)</f>
        <v>GERANIUM   IVY CASCADE BRIGHT (Scarlet Red)</v>
      </c>
      <c r="H143" s="20">
        <f>IF(AND($K$3=1,$K$4="N"),P143,IF(AND($K$3=2,$K$4="N"),R143,IF(AND($K$3=3,$K$4="N"),T143,IF(AND($K$3=4,$K$4="N"),V143,IF(AND($K$3=5,$K$4="N"),X143,IF(AND($K$3=1,$K$4="Y"),Z143,IF(AND($K$3=2,$K$4="Y"),AB143,IF(AND($K$3=3,$K$4="Y"),AD143,IF(AND($K$3=4,$K$4="Y"),AF143,IF(AND($K$3=5,$K$4="Y"),AH143,"FALSE"))))))))))</f>
        <v>0.65300000000000002</v>
      </c>
      <c r="I143" s="21">
        <f>IF(AND($K$3=1,$K$4="N"),Q143,IF(AND($K$3=2,$K$4="N"),S143,IF(AND($K$3=3,$K$4="N"),U143,IF(AND($K$3=4,$K$4="N"),W143,IF(AND($K$3=5,$K$4="N"),Y143,IF(AND($K$3=1,$K$4="Y"),AA143,IF(AND($K$3=2,$K$4="Y"),AC143,IF(AND($K$3=3,$K$4="Y"),AE143,IF(AND($K$3=4,$K$4="Y"),AG143,IF(AND($K$3=5,$K$4="Y"),AI143,"FALSE"))))))))))</f>
        <v>65.3</v>
      </c>
      <c r="J143" s="35" t="str">
        <f>IF(OUT!F119="", "", OUT!F119)</f>
        <v>CALLUSED URC</v>
      </c>
      <c r="K143" s="8">
        <f>IF(OUT!P119="", "", OUT!P119)</f>
        <v>100</v>
      </c>
      <c r="L143" s="8" t="str">
        <f>IF(OUT!AE119="", "", OUT!AE119)</f>
        <v/>
      </c>
      <c r="M143" s="8" t="str">
        <f>IF(OUT!AG119="", "", OUT!AG119)</f>
        <v>PAT</v>
      </c>
      <c r="N143" s="8" t="str">
        <f>IF(OUT!AQ119="", "", OUT!AQ119)</f>
        <v/>
      </c>
      <c r="O143" s="8" t="str">
        <f>IF(OUT!BM119="", "", OUT!BM119)</f>
        <v>T6</v>
      </c>
      <c r="P143" s="9">
        <f>IF(OUT!N119="", "", OUT!N119)</f>
        <v>0.65300000000000002</v>
      </c>
      <c r="Q143" s="10">
        <f>IF(OUT!O119="", "", OUT!O119)</f>
        <v>65.3</v>
      </c>
      <c r="R143" s="9">
        <f>IF(PPG!H119="", "", PPG!H119)</f>
        <v>0.626</v>
      </c>
      <c r="S143" s="10">
        <f>IF(PPG!I119="", "", PPG!I119)</f>
        <v>62.6</v>
      </c>
      <c r="T143" s="9">
        <f>IF(PPG!J119="", "", PPG!J119)</f>
        <v>0.55800000000000005</v>
      </c>
      <c r="U143" s="10">
        <f>IF(PPG!K119="", "", PPG!K119)</f>
        <v>55.8</v>
      </c>
      <c r="V143" s="9">
        <f>IF(PPG!L119="", "", PPG!L119)</f>
        <v>0.51900000000000002</v>
      </c>
      <c r="W143" s="10">
        <f>IF(PPG!M119="", "", PPG!M119)</f>
        <v>51.9</v>
      </c>
      <c r="X143" s="9">
        <f>IF(PPG!N119="", "", PPG!N119)</f>
        <v>0.49299999999999999</v>
      </c>
      <c r="Y143" s="10">
        <f>IF(PPG!O119="", "", PPG!O119)</f>
        <v>49.3</v>
      </c>
      <c r="Z143" s="9">
        <f>IF(PPG!Q119="", "", PPG!Q119)</f>
        <v>0.65300000000000002</v>
      </c>
      <c r="AA143" s="10">
        <f>IF(PPG!R119="", "", PPG!R119)</f>
        <v>65.3</v>
      </c>
      <c r="AB143" s="9">
        <f>IF(PPG!S119="", "", PPG!S119)</f>
        <v>0.626</v>
      </c>
      <c r="AC143" s="10">
        <f>IF(PPG!T119="", "", PPG!T119)</f>
        <v>62.6</v>
      </c>
      <c r="AD143" s="9">
        <f>IF(PPG!U119="", "", PPG!U119)</f>
        <v>0.55800000000000005</v>
      </c>
      <c r="AE143" s="10">
        <f>IF(PPG!V119="", "", PPG!V119)</f>
        <v>55.8</v>
      </c>
      <c r="AF143" s="9">
        <f>IF(PPG!W119="", "", PPG!W119)</f>
        <v>0.51900000000000002</v>
      </c>
      <c r="AG143" s="10">
        <f>IF(PPG!X119="", "", PPG!X119)</f>
        <v>51.9</v>
      </c>
      <c r="AH143" s="9">
        <f>IF(PPG!Y119="", "", PPG!Y119)</f>
        <v>0.49299999999999999</v>
      </c>
      <c r="AI143" s="10">
        <f>IF(PPG!Z119="", "", PPG!Z119)</f>
        <v>49.3</v>
      </c>
      <c r="AJ143" s="31" t="str">
        <f>IF(D143&lt;&gt;"",D143*I143, "0.00")</f>
        <v>0.00</v>
      </c>
      <c r="AK143" s="8" t="str">
        <f>IF(D143&lt;&gt;"",D143, "0")</f>
        <v>0</v>
      </c>
      <c r="AL143" s="8" t="str">
        <f>IF(D143&lt;&gt;"",D143*K143, "0")</f>
        <v>0</v>
      </c>
    </row>
    <row r="144" spans="1:38">
      <c r="A144" s="8">
        <f>IF(OUT!C120="", "", OUT!C120)</f>
        <v>773</v>
      </c>
      <c r="B144" s="19">
        <f>IF(OUT!A120="", "", OUT!A120)</f>
        <v>64711</v>
      </c>
      <c r="C144" s="8" t="str">
        <f>IF(OUT!D120="", "", OUT!D120)</f>
        <v>URCO</v>
      </c>
      <c r="D144" s="26"/>
      <c r="E144" s="8" t="str">
        <f>IF(OUT!E120="", "", OUT!E120)</f>
        <v>100/BDL</v>
      </c>
      <c r="F144" s="23" t="str">
        <f>IF(OUT!AE120="NEW", "✷", "")</f>
        <v/>
      </c>
      <c r="G144" t="str">
        <f>IF(OUT!B120="", "", OUT!B120)</f>
        <v>GERANIUM   IVY CASCADE BRIGHT (Scarlet Red)</v>
      </c>
      <c r="H144" s="20">
        <f>IF(AND($K$3=1,$K$4="N"),P144,IF(AND($K$3=2,$K$4="N"),R144,IF(AND($K$3=3,$K$4="N"),T144,IF(AND($K$3=4,$K$4="N"),V144,IF(AND($K$3=5,$K$4="N"),X144,IF(AND($K$3=1,$K$4="Y"),Z144,IF(AND($K$3=2,$K$4="Y"),AB144,IF(AND($K$3=3,$K$4="Y"),AD144,IF(AND($K$3=4,$K$4="Y"),AF144,IF(AND($K$3=5,$K$4="Y"),AH144,"FALSE"))))))))))</f>
        <v>0.51500000000000001</v>
      </c>
      <c r="I144" s="21">
        <f>IF(AND($K$3=1,$K$4="N"),Q144,IF(AND($K$3=2,$K$4="N"),S144,IF(AND($K$3=3,$K$4="N"),U144,IF(AND($K$3=4,$K$4="N"),W144,IF(AND($K$3=5,$K$4="N"),Y144,IF(AND($K$3=1,$K$4="Y"),AA144,IF(AND($K$3=2,$K$4="Y"),AC144,IF(AND($K$3=3,$K$4="Y"),AE144,IF(AND($K$3=4,$K$4="Y"),AG144,IF(AND($K$3=5,$K$4="Y"),AI144,"FALSE"))))))))))</f>
        <v>51.5</v>
      </c>
      <c r="J144" s="35" t="str">
        <f>IF(OUT!F120="", "", OUT!F120)</f>
        <v>UNROOTED CUTTINGS</v>
      </c>
      <c r="K144" s="8">
        <f>IF(OUT!P120="", "", OUT!P120)</f>
        <v>100</v>
      </c>
      <c r="L144" s="8" t="str">
        <f>IF(OUT!AE120="", "", OUT!AE120)</f>
        <v/>
      </c>
      <c r="M144" s="8" t="str">
        <f>IF(OUT!AG120="", "", OUT!AG120)</f>
        <v>PAT</v>
      </c>
      <c r="N144" s="8" t="str">
        <f>IF(OUT!AQ120="", "", OUT!AQ120)</f>
        <v/>
      </c>
      <c r="O144" s="8" t="str">
        <f>IF(OUT!BM120="", "", OUT!BM120)</f>
        <v>T6</v>
      </c>
      <c r="P144" s="9">
        <f>IF(OUT!N120="", "", OUT!N120)</f>
        <v>0.51500000000000001</v>
      </c>
      <c r="Q144" s="10">
        <f>IF(OUT!O120="", "", OUT!O120)</f>
        <v>51.5</v>
      </c>
      <c r="R144" s="9">
        <f>IF(PPG!H120="", "", PPG!H120)</f>
        <v>0.496</v>
      </c>
      <c r="S144" s="10">
        <f>IF(PPG!I120="", "", PPG!I120)</f>
        <v>49.6</v>
      </c>
      <c r="T144" s="9">
        <f>IF(PPG!J120="", "", PPG!J120)</f>
        <v>0.44400000000000001</v>
      </c>
      <c r="U144" s="10">
        <f>IF(PPG!K120="", "", PPG!K120)</f>
        <v>44.4</v>
      </c>
      <c r="V144" s="9">
        <f>IF(PPG!L120="", "", PPG!L120)</f>
        <v>0.41399999999999998</v>
      </c>
      <c r="W144" s="10">
        <f>IF(PPG!M120="", "", PPG!M120)</f>
        <v>41.4</v>
      </c>
      <c r="X144" s="9">
        <f>IF(PPG!N120="", "", PPG!N120)</f>
        <v>0.39400000000000002</v>
      </c>
      <c r="Y144" s="10">
        <f>IF(PPG!O120="", "", PPG!O120)</f>
        <v>39.4</v>
      </c>
      <c r="Z144" s="9">
        <f>IF(PPG!Q120="", "", PPG!Q120)</f>
        <v>0.51700000000000002</v>
      </c>
      <c r="AA144" s="10">
        <f>IF(PPG!R120="", "", PPG!R120)</f>
        <v>51.7</v>
      </c>
      <c r="AB144" s="9">
        <f>IF(PPG!S120="", "", PPG!S120)</f>
        <v>0.496</v>
      </c>
      <c r="AC144" s="10">
        <f>IF(PPG!T120="", "", PPG!T120)</f>
        <v>49.6</v>
      </c>
      <c r="AD144" s="9">
        <f>IF(PPG!U120="", "", PPG!U120)</f>
        <v>0.44400000000000001</v>
      </c>
      <c r="AE144" s="10">
        <f>IF(PPG!V120="", "", PPG!V120)</f>
        <v>44.4</v>
      </c>
      <c r="AF144" s="9">
        <f>IF(PPG!W120="", "", PPG!W120)</f>
        <v>0.41399999999999998</v>
      </c>
      <c r="AG144" s="10">
        <f>IF(PPG!X120="", "", PPG!X120)</f>
        <v>41.4</v>
      </c>
      <c r="AH144" s="9">
        <f>IF(PPG!Y120="", "", PPG!Y120)</f>
        <v>0.39400000000000002</v>
      </c>
      <c r="AI144" s="10">
        <f>IF(PPG!Z120="", "", PPG!Z120)</f>
        <v>39.4</v>
      </c>
      <c r="AJ144" s="31" t="str">
        <f>IF(D144&lt;&gt;"",D144*I144, "0.00")</f>
        <v>0.00</v>
      </c>
      <c r="AK144" s="8" t="str">
        <f>IF(D144&lt;&gt;"",D144, "0")</f>
        <v>0</v>
      </c>
      <c r="AL144" s="8" t="str">
        <f>IF(D144&lt;&gt;"",D144*K144, "0")</f>
        <v>0</v>
      </c>
    </row>
    <row r="145" spans="1:38">
      <c r="A145" s="8">
        <f>IF(OUT!C3="", "", OUT!C3)</f>
        <v>773</v>
      </c>
      <c r="B145" s="19">
        <f>IF(OUT!A3="", "", OUT!A3)</f>
        <v>33521</v>
      </c>
      <c r="C145" s="8" t="str">
        <f>IF(OUT!D3="", "", OUT!D3)</f>
        <v>CAL</v>
      </c>
      <c r="D145" s="26"/>
      <c r="E145" s="8" t="str">
        <f>IF(OUT!E3="", "", OUT!E3)</f>
        <v>100/BDL</v>
      </c>
      <c r="F145" s="23" t="str">
        <f>IF(OUT!AE3="NEW", "✷", "")</f>
        <v/>
      </c>
      <c r="G145" t="str">
        <f>IF(OUT!B3="", "", OUT!B3)</f>
        <v>GERANIUM   IVY CASCADE COMPACT ACAPULCO (Pink/White Bicolor)</v>
      </c>
      <c r="H145" s="20">
        <f>IF(AND($K$3=1,$K$4="N"),P145,IF(AND($K$3=2,$K$4="N"),R145,IF(AND($K$3=3,$K$4="N"),T145,IF(AND($K$3=4,$K$4="N"),V145,IF(AND($K$3=5,$K$4="N"),X145,IF(AND($K$3=1,$K$4="Y"),Z145,IF(AND($K$3=2,$K$4="Y"),AB145,IF(AND($K$3=3,$K$4="Y"),AD145,IF(AND($K$3=4,$K$4="Y"),AF145,IF(AND($K$3=5,$K$4="Y"),AH145,"FALSE"))))))))))</f>
        <v>0.65300000000000002</v>
      </c>
      <c r="I145" s="21">
        <f>IF(AND($K$3=1,$K$4="N"),Q145,IF(AND($K$3=2,$K$4="N"),S145,IF(AND($K$3=3,$K$4="N"),U145,IF(AND($K$3=4,$K$4="N"),W145,IF(AND($K$3=5,$K$4="N"),Y145,IF(AND($K$3=1,$K$4="Y"),AA145,IF(AND($K$3=2,$K$4="Y"),AC145,IF(AND($K$3=3,$K$4="Y"),AE145,IF(AND($K$3=4,$K$4="Y"),AG145,IF(AND($K$3=5,$K$4="Y"),AI145,"FALSE"))))))))))</f>
        <v>65.3</v>
      </c>
      <c r="J145" s="35" t="str">
        <f>IF(OUT!F3="", "", OUT!F3)</f>
        <v>CALLUSED URC</v>
      </c>
      <c r="K145" s="8">
        <f>IF(OUT!P3="", "", OUT!P3)</f>
        <v>100</v>
      </c>
      <c r="L145" s="8" t="str">
        <f>IF(OUT!AE3="", "", OUT!AE3)</f>
        <v/>
      </c>
      <c r="M145" s="8" t="str">
        <f>IF(OUT!AG3="", "", OUT!AG3)</f>
        <v>PAT</v>
      </c>
      <c r="N145" s="8" t="str">
        <f>IF(OUT!AQ3="", "", OUT!AQ3)</f>
        <v/>
      </c>
      <c r="O145" s="8" t="str">
        <f>IF(OUT!BM3="", "", OUT!BM3)</f>
        <v>T6</v>
      </c>
      <c r="P145" s="9">
        <f>IF(OUT!N3="", "", OUT!N3)</f>
        <v>0.65300000000000002</v>
      </c>
      <c r="Q145" s="10">
        <f>IF(OUT!O3="", "", OUT!O3)</f>
        <v>65.3</v>
      </c>
      <c r="R145" s="9">
        <f>IF(PPG!H3="", "", PPG!H3)</f>
        <v>0.76100000000000001</v>
      </c>
      <c r="S145" s="10">
        <f>IF(PPG!I3="", "", PPG!I3)</f>
        <v>76.099999999999994</v>
      </c>
      <c r="T145" s="9">
        <f>IF(PPG!J3="", "", PPG!J3)</f>
        <v>0.67200000000000004</v>
      </c>
      <c r="U145" s="10">
        <f>IF(PPG!K3="", "", PPG!K3)</f>
        <v>67.2</v>
      </c>
      <c r="V145" s="9">
        <f>IF(PPG!L3="", "", PPG!L3)</f>
        <v>0.62</v>
      </c>
      <c r="W145" s="10">
        <f>IF(PPG!M3="", "", PPG!M3)</f>
        <v>62</v>
      </c>
      <c r="X145" s="9">
        <f>IF(PPG!N3="", "", PPG!N3)</f>
        <v>0.58499999999999996</v>
      </c>
      <c r="Y145" s="10">
        <f>IF(PPG!O3="", "", PPG!O3)</f>
        <v>58.5</v>
      </c>
      <c r="Z145" s="9">
        <f>IF(PPG!Q3="", "", PPG!Q3)</f>
        <v>0.79600000000000004</v>
      </c>
      <c r="AA145" s="10">
        <f>IF(PPG!R3="", "", PPG!R3)</f>
        <v>79.599999999999994</v>
      </c>
      <c r="AB145" s="9">
        <f>IF(PPG!S3="", "", PPG!S3)</f>
        <v>0.76100000000000001</v>
      </c>
      <c r="AC145" s="10">
        <f>IF(PPG!T3="", "", PPG!T3)</f>
        <v>76.099999999999994</v>
      </c>
      <c r="AD145" s="9">
        <f>IF(PPG!U3="", "", PPG!U3)</f>
        <v>0.67200000000000004</v>
      </c>
      <c r="AE145" s="10">
        <f>IF(PPG!V3="", "", PPG!V3)</f>
        <v>67.2</v>
      </c>
      <c r="AF145" s="9">
        <f>IF(PPG!W3="", "", PPG!W3)</f>
        <v>0.62</v>
      </c>
      <c r="AG145" s="10">
        <f>IF(PPG!X3="", "", PPG!X3)</f>
        <v>62</v>
      </c>
      <c r="AH145" s="9">
        <f>IF(PPG!Y3="", "", PPG!Y3)</f>
        <v>0.58499999999999996</v>
      </c>
      <c r="AI145" s="10">
        <f>IF(PPG!Z3="", "", PPG!Z3)</f>
        <v>58.5</v>
      </c>
      <c r="AJ145" s="31" t="str">
        <f>IF(D145&lt;&gt;"",D145*I145, "0.00")</f>
        <v>0.00</v>
      </c>
      <c r="AK145" s="8" t="str">
        <f>IF(D145&lt;&gt;"",D145, "0")</f>
        <v>0</v>
      </c>
      <c r="AL145" s="8" t="str">
        <f>IF(D145&lt;&gt;"",D145*K145, "0")</f>
        <v>0</v>
      </c>
    </row>
    <row r="146" spans="1:38">
      <c r="A146" s="8">
        <f>IF(OUT!C4="", "", OUT!C4)</f>
        <v>773</v>
      </c>
      <c r="B146" s="19">
        <f>IF(OUT!A4="", "", OUT!A4)</f>
        <v>33521</v>
      </c>
      <c r="C146" s="8" t="str">
        <f>IF(OUT!D4="", "", OUT!D4)</f>
        <v>URCO</v>
      </c>
      <c r="D146" s="26"/>
      <c r="E146" s="8" t="str">
        <f>IF(OUT!E4="", "", OUT!E4)</f>
        <v>100/BDL</v>
      </c>
      <c r="F146" s="23" t="str">
        <f>IF(OUT!AE4="NEW", "✷", "")</f>
        <v/>
      </c>
      <c r="G146" t="str">
        <f>IF(OUT!B4="", "", OUT!B4)</f>
        <v>GERANIUM   IVY CASCADE COMPACT ACAPULCO (Pink/White Bicolor)</v>
      </c>
      <c r="H146" s="20">
        <f>IF(AND($K$3=1,$K$4="N"),P146,IF(AND($K$3=2,$K$4="N"),R146,IF(AND($K$3=3,$K$4="N"),T146,IF(AND($K$3=4,$K$4="N"),V146,IF(AND($K$3=5,$K$4="N"),X146,IF(AND($K$3=1,$K$4="Y"),Z146,IF(AND($K$3=2,$K$4="Y"),AB146,IF(AND($K$3=3,$K$4="Y"),AD146,IF(AND($K$3=4,$K$4="Y"),AF146,IF(AND($K$3=5,$K$4="Y"),AH146,"FALSE"))))))))))</f>
        <v>0.51500000000000001</v>
      </c>
      <c r="I146" s="21">
        <f>IF(AND($K$3=1,$K$4="N"),Q146,IF(AND($K$3=2,$K$4="N"),S146,IF(AND($K$3=3,$K$4="N"),U146,IF(AND($K$3=4,$K$4="N"),W146,IF(AND($K$3=5,$K$4="N"),Y146,IF(AND($K$3=1,$K$4="Y"),AA146,IF(AND($K$3=2,$K$4="Y"),AC146,IF(AND($K$3=3,$K$4="Y"),AE146,IF(AND($K$3=4,$K$4="Y"),AG146,IF(AND($K$3=5,$K$4="Y"),AI146,"FALSE"))))))))))</f>
        <v>51.5</v>
      </c>
      <c r="J146" s="35" t="str">
        <f>IF(OUT!F4="", "", OUT!F4)</f>
        <v>UNROOTED CUTTINGS</v>
      </c>
      <c r="K146" s="8">
        <f>IF(OUT!P4="", "", OUT!P4)</f>
        <v>100</v>
      </c>
      <c r="L146" s="8" t="str">
        <f>IF(OUT!AE4="", "", OUT!AE4)</f>
        <v/>
      </c>
      <c r="M146" s="8" t="str">
        <f>IF(OUT!AG4="", "", OUT!AG4)</f>
        <v>PAT</v>
      </c>
      <c r="N146" s="8" t="str">
        <f>IF(OUT!AQ4="", "", OUT!AQ4)</f>
        <v/>
      </c>
      <c r="O146" s="8" t="str">
        <f>IF(OUT!BM4="", "", OUT!BM4)</f>
        <v>T6</v>
      </c>
      <c r="P146" s="9">
        <f>IF(OUT!N4="", "", OUT!N4)</f>
        <v>0.51500000000000001</v>
      </c>
      <c r="Q146" s="10">
        <f>IF(OUT!O4="", "", OUT!O4)</f>
        <v>51.5</v>
      </c>
      <c r="R146" s="9">
        <f>IF(PPG!H4="", "", PPG!H4)</f>
        <v>0.65600000000000003</v>
      </c>
      <c r="S146" s="10">
        <f>IF(PPG!I4="", "", PPG!I4)</f>
        <v>65.599999999999994</v>
      </c>
      <c r="T146" s="9">
        <f>IF(PPG!J4="", "", PPG!J4)</f>
        <v>0.57899999999999996</v>
      </c>
      <c r="U146" s="10">
        <f>IF(PPG!K4="", "", PPG!K4)</f>
        <v>57.9</v>
      </c>
      <c r="V146" s="9">
        <f>IF(PPG!L4="", "", PPG!L4)</f>
        <v>0.53500000000000003</v>
      </c>
      <c r="W146" s="10">
        <f>IF(PPG!M4="", "", PPG!M4)</f>
        <v>53.5</v>
      </c>
      <c r="X146" s="9">
        <f>IF(PPG!N4="", "", PPG!N4)</f>
        <v>0.50600000000000001</v>
      </c>
      <c r="Y146" s="10">
        <f>IF(PPG!O4="", "", PPG!O4)</f>
        <v>50.6</v>
      </c>
      <c r="Z146" s="9">
        <f>IF(PPG!Q4="", "", PPG!Q4)</f>
        <v>0.68700000000000006</v>
      </c>
      <c r="AA146" s="10">
        <f>IF(PPG!R4="", "", PPG!R4)</f>
        <v>68.7</v>
      </c>
      <c r="AB146" s="9">
        <f>IF(PPG!S4="", "", PPG!S4)</f>
        <v>0.65600000000000003</v>
      </c>
      <c r="AC146" s="10">
        <f>IF(PPG!T4="", "", PPG!T4)</f>
        <v>65.599999999999994</v>
      </c>
      <c r="AD146" s="9">
        <f>IF(PPG!U4="", "", PPG!U4)</f>
        <v>0.57899999999999996</v>
      </c>
      <c r="AE146" s="10">
        <f>IF(PPG!V4="", "", PPG!V4)</f>
        <v>57.9</v>
      </c>
      <c r="AF146" s="9">
        <f>IF(PPG!W4="", "", PPG!W4)</f>
        <v>0.53500000000000003</v>
      </c>
      <c r="AG146" s="10">
        <f>IF(PPG!X4="", "", PPG!X4)</f>
        <v>53.5</v>
      </c>
      <c r="AH146" s="9">
        <f>IF(PPG!Y4="", "", PPG!Y4)</f>
        <v>0.50600000000000001</v>
      </c>
      <c r="AI146" s="10">
        <f>IF(PPG!Z4="", "", PPG!Z4)</f>
        <v>50.6</v>
      </c>
      <c r="AJ146" s="31" t="str">
        <f>IF(D146&lt;&gt;"",D146*I146, "0.00")</f>
        <v>0.00</v>
      </c>
      <c r="AK146" s="8" t="str">
        <f>IF(D146&lt;&gt;"",D146, "0")</f>
        <v>0</v>
      </c>
      <c r="AL146" s="8" t="str">
        <f>IF(D146&lt;&gt;"",D146*K146, "0")</f>
        <v>0</v>
      </c>
    </row>
    <row r="147" spans="1:38">
      <c r="A147" s="8">
        <f>IF(OUT!C25="", "", OUT!C25)</f>
        <v>773</v>
      </c>
      <c r="B147" s="19">
        <f>IF(OUT!A25="", "", OUT!A25)</f>
        <v>41146</v>
      </c>
      <c r="C147" s="8" t="str">
        <f>IF(OUT!D25="", "", OUT!D25)</f>
        <v>CAL</v>
      </c>
      <c r="D147" s="26"/>
      <c r="E147" s="8" t="str">
        <f>IF(OUT!E25="", "", OUT!E25)</f>
        <v>100/BDL</v>
      </c>
      <c r="F147" s="23" t="str">
        <f>IF(OUT!AE25="NEW", "✷", "")</f>
        <v/>
      </c>
      <c r="G147" t="str">
        <f>IF(OUT!B25="", "", OUT!B25)</f>
        <v>GERANIUM   IVY CASCADE DARK RED</v>
      </c>
      <c r="H147" s="20">
        <f>IF(AND($K$3=1,$K$4="N"),P147,IF(AND($K$3=2,$K$4="N"),R147,IF(AND($K$3=3,$K$4="N"),T147,IF(AND($K$3=4,$K$4="N"),V147,IF(AND($K$3=5,$K$4="N"),X147,IF(AND($K$3=1,$K$4="Y"),Z147,IF(AND($K$3=2,$K$4="Y"),AB147,IF(AND($K$3=3,$K$4="Y"),AD147,IF(AND($K$3=4,$K$4="Y"),AF147,IF(AND($K$3=5,$K$4="Y"),AH147,"FALSE"))))))))))</f>
        <v>0.65300000000000002</v>
      </c>
      <c r="I147" s="21">
        <f>IF(AND($K$3=1,$K$4="N"),Q147,IF(AND($K$3=2,$K$4="N"),S147,IF(AND($K$3=3,$K$4="N"),U147,IF(AND($K$3=4,$K$4="N"),W147,IF(AND($K$3=5,$K$4="N"),Y147,IF(AND($K$3=1,$K$4="Y"),AA147,IF(AND($K$3=2,$K$4="Y"),AC147,IF(AND($K$3=3,$K$4="Y"),AE147,IF(AND($K$3=4,$K$4="Y"),AG147,IF(AND($K$3=5,$K$4="Y"),AI147,"FALSE"))))))))))</f>
        <v>65.3</v>
      </c>
      <c r="J147" s="35" t="str">
        <f>IF(OUT!F25="", "", OUT!F25)</f>
        <v>CALLUSED URC</v>
      </c>
      <c r="K147" s="8">
        <f>IF(OUT!P25="", "", OUT!P25)</f>
        <v>100</v>
      </c>
      <c r="L147" s="8" t="str">
        <f>IF(OUT!AE25="", "", OUT!AE25)</f>
        <v/>
      </c>
      <c r="M147" s="8" t="str">
        <f>IF(OUT!AG25="", "", OUT!AG25)</f>
        <v>PAT</v>
      </c>
      <c r="N147" s="8" t="str">
        <f>IF(OUT!AQ25="", "", OUT!AQ25)</f>
        <v/>
      </c>
      <c r="O147" s="8" t="str">
        <f>IF(OUT!BM25="", "", OUT!BM25)</f>
        <v>T6</v>
      </c>
      <c r="P147" s="9">
        <f>IF(OUT!N25="", "", OUT!N25)</f>
        <v>0.65300000000000002</v>
      </c>
      <c r="Q147" s="10">
        <f>IF(OUT!O25="", "", OUT!O25)</f>
        <v>65.3</v>
      </c>
      <c r="R147" s="9">
        <f>IF(PPG!H25="", "", PPG!H25)</f>
        <v>0.626</v>
      </c>
      <c r="S147" s="10">
        <f>IF(PPG!I25="", "", PPG!I25)</f>
        <v>62.6</v>
      </c>
      <c r="T147" s="9">
        <f>IF(PPG!J25="", "", PPG!J25)</f>
        <v>0.55800000000000005</v>
      </c>
      <c r="U147" s="10">
        <f>IF(PPG!K25="", "", PPG!K25)</f>
        <v>55.8</v>
      </c>
      <c r="V147" s="9">
        <f>IF(PPG!L25="", "", PPG!L25)</f>
        <v>0.51900000000000002</v>
      </c>
      <c r="W147" s="10">
        <f>IF(PPG!M25="", "", PPG!M25)</f>
        <v>51.9</v>
      </c>
      <c r="X147" s="9">
        <f>IF(PPG!N25="", "", PPG!N25)</f>
        <v>0.49299999999999999</v>
      </c>
      <c r="Y147" s="10">
        <f>IF(PPG!O25="", "", PPG!O25)</f>
        <v>49.3</v>
      </c>
      <c r="Z147" s="9">
        <f>IF(PPG!Q25="", "", PPG!Q25)</f>
        <v>0.65300000000000002</v>
      </c>
      <c r="AA147" s="10">
        <f>IF(PPG!R25="", "", PPG!R25)</f>
        <v>65.3</v>
      </c>
      <c r="AB147" s="9">
        <f>IF(PPG!S25="", "", PPG!S25)</f>
        <v>0.626</v>
      </c>
      <c r="AC147" s="10">
        <f>IF(PPG!T25="", "", PPG!T25)</f>
        <v>62.6</v>
      </c>
      <c r="AD147" s="9">
        <f>IF(PPG!U25="", "", PPG!U25)</f>
        <v>0.55800000000000005</v>
      </c>
      <c r="AE147" s="10">
        <f>IF(PPG!V25="", "", PPG!V25)</f>
        <v>55.8</v>
      </c>
      <c r="AF147" s="9">
        <f>IF(PPG!W25="", "", PPG!W25)</f>
        <v>0.51900000000000002</v>
      </c>
      <c r="AG147" s="10">
        <f>IF(PPG!X25="", "", PPG!X25)</f>
        <v>51.9</v>
      </c>
      <c r="AH147" s="9">
        <f>IF(PPG!Y25="", "", PPG!Y25)</f>
        <v>0.49299999999999999</v>
      </c>
      <c r="AI147" s="10">
        <f>IF(PPG!Z25="", "", PPG!Z25)</f>
        <v>49.3</v>
      </c>
      <c r="AJ147" s="31" t="str">
        <f>IF(D147&lt;&gt;"",D147*I147, "0.00")</f>
        <v>0.00</v>
      </c>
      <c r="AK147" s="8" t="str">
        <f>IF(D147&lt;&gt;"",D147, "0")</f>
        <v>0</v>
      </c>
      <c r="AL147" s="8" t="str">
        <f>IF(D147&lt;&gt;"",D147*K147, "0")</f>
        <v>0</v>
      </c>
    </row>
    <row r="148" spans="1:38">
      <c r="A148" s="8">
        <f>IF(OUT!C26="", "", OUT!C26)</f>
        <v>773</v>
      </c>
      <c r="B148" s="19">
        <f>IF(OUT!A26="", "", OUT!A26)</f>
        <v>41146</v>
      </c>
      <c r="C148" s="8" t="str">
        <f>IF(OUT!D26="", "", OUT!D26)</f>
        <v>URCO</v>
      </c>
      <c r="D148" s="26"/>
      <c r="E148" s="8" t="str">
        <f>IF(OUT!E26="", "", OUT!E26)</f>
        <v>100/BDL</v>
      </c>
      <c r="F148" s="23" t="str">
        <f>IF(OUT!AE26="NEW", "✷", "")</f>
        <v/>
      </c>
      <c r="G148" t="str">
        <f>IF(OUT!B26="", "", OUT!B26)</f>
        <v>GERANIUM   IVY CASCADE DARK RED</v>
      </c>
      <c r="H148" s="20">
        <f>IF(AND($K$3=1,$K$4="N"),P148,IF(AND($K$3=2,$K$4="N"),R148,IF(AND($K$3=3,$K$4="N"),T148,IF(AND($K$3=4,$K$4="N"),V148,IF(AND($K$3=5,$K$4="N"),X148,IF(AND($K$3=1,$K$4="Y"),Z148,IF(AND($K$3=2,$K$4="Y"),AB148,IF(AND($K$3=3,$K$4="Y"),AD148,IF(AND($K$3=4,$K$4="Y"),AF148,IF(AND($K$3=5,$K$4="Y"),AH148,"FALSE"))))))))))</f>
        <v>0.51500000000000001</v>
      </c>
      <c r="I148" s="21">
        <f>IF(AND($K$3=1,$K$4="N"),Q148,IF(AND($K$3=2,$K$4="N"),S148,IF(AND($K$3=3,$K$4="N"),U148,IF(AND($K$3=4,$K$4="N"),W148,IF(AND($K$3=5,$K$4="N"),Y148,IF(AND($K$3=1,$K$4="Y"),AA148,IF(AND($K$3=2,$K$4="Y"),AC148,IF(AND($K$3=3,$K$4="Y"),AE148,IF(AND($K$3=4,$K$4="Y"),AG148,IF(AND($K$3=5,$K$4="Y"),AI148,"FALSE"))))))))))</f>
        <v>51.5</v>
      </c>
      <c r="J148" s="35" t="str">
        <f>IF(OUT!F26="", "", OUT!F26)</f>
        <v>UNROOTED CUTTINGS</v>
      </c>
      <c r="K148" s="8">
        <f>IF(OUT!P26="", "", OUT!P26)</f>
        <v>100</v>
      </c>
      <c r="L148" s="8" t="str">
        <f>IF(OUT!AE26="", "", OUT!AE26)</f>
        <v/>
      </c>
      <c r="M148" s="8" t="str">
        <f>IF(OUT!AG26="", "", OUT!AG26)</f>
        <v>PAT</v>
      </c>
      <c r="N148" s="8" t="str">
        <f>IF(OUT!AQ26="", "", OUT!AQ26)</f>
        <v/>
      </c>
      <c r="O148" s="8" t="str">
        <f>IF(OUT!BM26="", "", OUT!BM26)</f>
        <v>T6</v>
      </c>
      <c r="P148" s="9">
        <f>IF(OUT!N26="", "", OUT!N26)</f>
        <v>0.51500000000000001</v>
      </c>
      <c r="Q148" s="10">
        <f>IF(OUT!O26="", "", OUT!O26)</f>
        <v>51.5</v>
      </c>
      <c r="R148" s="9">
        <f>IF(PPG!H26="", "", PPG!H26)</f>
        <v>0.496</v>
      </c>
      <c r="S148" s="10">
        <f>IF(PPG!I26="", "", PPG!I26)</f>
        <v>49.6</v>
      </c>
      <c r="T148" s="9">
        <f>IF(PPG!J26="", "", PPG!J26)</f>
        <v>0.44400000000000001</v>
      </c>
      <c r="U148" s="10">
        <f>IF(PPG!K26="", "", PPG!K26)</f>
        <v>44.4</v>
      </c>
      <c r="V148" s="9">
        <f>IF(PPG!L26="", "", PPG!L26)</f>
        <v>0.41399999999999998</v>
      </c>
      <c r="W148" s="10">
        <f>IF(PPG!M26="", "", PPG!M26)</f>
        <v>41.4</v>
      </c>
      <c r="X148" s="9">
        <f>IF(PPG!N26="", "", PPG!N26)</f>
        <v>0.39400000000000002</v>
      </c>
      <c r="Y148" s="10">
        <f>IF(PPG!O26="", "", PPG!O26)</f>
        <v>39.4</v>
      </c>
      <c r="Z148" s="9">
        <f>IF(PPG!Q26="", "", PPG!Q26)</f>
        <v>0.51700000000000002</v>
      </c>
      <c r="AA148" s="10">
        <f>IF(PPG!R26="", "", PPG!R26)</f>
        <v>51.7</v>
      </c>
      <c r="AB148" s="9">
        <f>IF(PPG!S26="", "", PPG!S26)</f>
        <v>0.496</v>
      </c>
      <c r="AC148" s="10">
        <f>IF(PPG!T26="", "", PPG!T26)</f>
        <v>49.6</v>
      </c>
      <c r="AD148" s="9">
        <f>IF(PPG!U26="", "", PPG!U26)</f>
        <v>0.44400000000000001</v>
      </c>
      <c r="AE148" s="10">
        <f>IF(PPG!V26="", "", PPG!V26)</f>
        <v>44.4</v>
      </c>
      <c r="AF148" s="9">
        <f>IF(PPG!W26="", "", PPG!W26)</f>
        <v>0.41399999999999998</v>
      </c>
      <c r="AG148" s="10">
        <f>IF(PPG!X26="", "", PPG!X26)</f>
        <v>41.4</v>
      </c>
      <c r="AH148" s="9">
        <f>IF(PPG!Y26="", "", PPG!Y26)</f>
        <v>0.39400000000000002</v>
      </c>
      <c r="AI148" s="10">
        <f>IF(PPG!Z26="", "", PPG!Z26)</f>
        <v>39.4</v>
      </c>
      <c r="AJ148" s="31" t="str">
        <f>IF(D148&lt;&gt;"",D148*I148, "0.00")</f>
        <v>0.00</v>
      </c>
      <c r="AK148" s="8" t="str">
        <f>IF(D148&lt;&gt;"",D148, "0")</f>
        <v>0</v>
      </c>
      <c r="AL148" s="8" t="str">
        <f>IF(D148&lt;&gt;"",D148*K148, "0")</f>
        <v>0</v>
      </c>
    </row>
    <row r="149" spans="1:38">
      <c r="A149" s="8">
        <f>IF(OUT!C5="", "", OUT!C5)</f>
        <v>773</v>
      </c>
      <c r="B149" s="19">
        <f>IF(OUT!A5="", "", OUT!A5)</f>
        <v>33527</v>
      </c>
      <c r="C149" s="8" t="str">
        <f>IF(OUT!D5="", "", OUT!D5)</f>
        <v>CAL</v>
      </c>
      <c r="D149" s="26"/>
      <c r="E149" s="8" t="str">
        <f>IF(OUT!E5="", "", OUT!E5)</f>
        <v>100/BDL</v>
      </c>
      <c r="F149" s="23" t="str">
        <f>IF(OUT!AE5="NEW", "✷", "")</f>
        <v/>
      </c>
      <c r="G149" t="str">
        <f>IF(OUT!B5="", "", OUT!B5)</f>
        <v>GERANIUM   IVY CASCADE SOFIE (Salmon)</v>
      </c>
      <c r="H149" s="20">
        <f>IF(AND($K$3=1,$K$4="N"),P149,IF(AND($K$3=2,$K$4="N"),R149,IF(AND($K$3=3,$K$4="N"),T149,IF(AND($K$3=4,$K$4="N"),V149,IF(AND($K$3=5,$K$4="N"),X149,IF(AND($K$3=1,$K$4="Y"),Z149,IF(AND($K$3=2,$K$4="Y"),AB149,IF(AND($K$3=3,$K$4="Y"),AD149,IF(AND($K$3=4,$K$4="Y"),AF149,IF(AND($K$3=5,$K$4="Y"),AH149,"FALSE"))))))))))</f>
        <v>0.65300000000000002</v>
      </c>
      <c r="I149" s="21">
        <f>IF(AND($K$3=1,$K$4="N"),Q149,IF(AND($K$3=2,$K$4="N"),S149,IF(AND($K$3=3,$K$4="N"),U149,IF(AND($K$3=4,$K$4="N"),W149,IF(AND($K$3=5,$K$4="N"),Y149,IF(AND($K$3=1,$K$4="Y"),AA149,IF(AND($K$3=2,$K$4="Y"),AC149,IF(AND($K$3=3,$K$4="Y"),AE149,IF(AND($K$3=4,$K$4="Y"),AG149,IF(AND($K$3=5,$K$4="Y"),AI149,"FALSE"))))))))))</f>
        <v>65.3</v>
      </c>
      <c r="J149" s="35" t="str">
        <f>IF(OUT!F5="", "", OUT!F5)</f>
        <v>CALLUSED URC</v>
      </c>
      <c r="K149" s="8">
        <f>IF(OUT!P5="", "", OUT!P5)</f>
        <v>100</v>
      </c>
      <c r="L149" s="8" t="str">
        <f>IF(OUT!AE5="", "", OUT!AE5)</f>
        <v/>
      </c>
      <c r="M149" s="8" t="str">
        <f>IF(OUT!AG5="", "", OUT!AG5)</f>
        <v>PAT</v>
      </c>
      <c r="N149" s="8" t="str">
        <f>IF(OUT!AQ5="", "", OUT!AQ5)</f>
        <v/>
      </c>
      <c r="O149" s="8" t="str">
        <f>IF(OUT!BM5="", "", OUT!BM5)</f>
        <v>T6</v>
      </c>
      <c r="P149" s="9">
        <f>IF(OUT!N5="", "", OUT!N5)</f>
        <v>0.65300000000000002</v>
      </c>
      <c r="Q149" s="10">
        <f>IF(OUT!O5="", "", OUT!O5)</f>
        <v>65.3</v>
      </c>
      <c r="R149" s="9">
        <f>IF(PPG!H5="", "", PPG!H5)</f>
        <v>0.76100000000000001</v>
      </c>
      <c r="S149" s="10">
        <f>IF(PPG!I5="", "", PPG!I5)</f>
        <v>76.099999999999994</v>
      </c>
      <c r="T149" s="9">
        <f>IF(PPG!J5="", "", PPG!J5)</f>
        <v>0.67200000000000004</v>
      </c>
      <c r="U149" s="10">
        <f>IF(PPG!K5="", "", PPG!K5)</f>
        <v>67.2</v>
      </c>
      <c r="V149" s="9">
        <f>IF(PPG!L5="", "", PPG!L5)</f>
        <v>0.62</v>
      </c>
      <c r="W149" s="10">
        <f>IF(PPG!M5="", "", PPG!M5)</f>
        <v>62</v>
      </c>
      <c r="X149" s="9">
        <f>IF(PPG!N5="", "", PPG!N5)</f>
        <v>0.58499999999999996</v>
      </c>
      <c r="Y149" s="10">
        <f>IF(PPG!O5="", "", PPG!O5)</f>
        <v>58.5</v>
      </c>
      <c r="Z149" s="9">
        <f>IF(PPG!Q5="", "", PPG!Q5)</f>
        <v>0.79600000000000004</v>
      </c>
      <c r="AA149" s="10">
        <f>IF(PPG!R5="", "", PPG!R5)</f>
        <v>79.599999999999994</v>
      </c>
      <c r="AB149" s="9">
        <f>IF(PPG!S5="", "", PPG!S5)</f>
        <v>0.76100000000000001</v>
      </c>
      <c r="AC149" s="10">
        <f>IF(PPG!T5="", "", PPG!T5)</f>
        <v>76.099999999999994</v>
      </c>
      <c r="AD149" s="9">
        <f>IF(PPG!U5="", "", PPG!U5)</f>
        <v>0.67200000000000004</v>
      </c>
      <c r="AE149" s="10">
        <f>IF(PPG!V5="", "", PPG!V5)</f>
        <v>67.2</v>
      </c>
      <c r="AF149" s="9">
        <f>IF(PPG!W5="", "", PPG!W5)</f>
        <v>0.62</v>
      </c>
      <c r="AG149" s="10">
        <f>IF(PPG!X5="", "", PPG!X5)</f>
        <v>62</v>
      </c>
      <c r="AH149" s="9">
        <f>IF(PPG!Y5="", "", PPG!Y5)</f>
        <v>0.58499999999999996</v>
      </c>
      <c r="AI149" s="10">
        <f>IF(PPG!Z5="", "", PPG!Z5)</f>
        <v>58.5</v>
      </c>
      <c r="AJ149" s="31" t="str">
        <f>IF(D149&lt;&gt;"",D149*I149, "0.00")</f>
        <v>0.00</v>
      </c>
      <c r="AK149" s="8" t="str">
        <f>IF(D149&lt;&gt;"",D149, "0")</f>
        <v>0</v>
      </c>
      <c r="AL149" s="8" t="str">
        <f>IF(D149&lt;&gt;"",D149*K149, "0")</f>
        <v>0</v>
      </c>
    </row>
    <row r="150" spans="1:38">
      <c r="A150" s="8">
        <f>IF(OUT!C6="", "", OUT!C6)</f>
        <v>773</v>
      </c>
      <c r="B150" s="19">
        <f>IF(OUT!A6="", "", OUT!A6)</f>
        <v>33527</v>
      </c>
      <c r="C150" s="8" t="str">
        <f>IF(OUT!D6="", "", OUT!D6)</f>
        <v>URCO</v>
      </c>
      <c r="D150" s="26"/>
      <c r="E150" s="8" t="str">
        <f>IF(OUT!E6="", "", OUT!E6)</f>
        <v>100/BDL</v>
      </c>
      <c r="F150" s="23" t="str">
        <f>IF(OUT!AE6="NEW", "✷", "")</f>
        <v/>
      </c>
      <c r="G150" t="str">
        <f>IF(OUT!B6="", "", OUT!B6)</f>
        <v>GERANIUM   IVY CASCADE SOFIE (Salmon)</v>
      </c>
      <c r="H150" s="20">
        <f>IF(AND($K$3=1,$K$4="N"),P150,IF(AND($K$3=2,$K$4="N"),R150,IF(AND($K$3=3,$K$4="N"),T150,IF(AND($K$3=4,$K$4="N"),V150,IF(AND($K$3=5,$K$4="N"),X150,IF(AND($K$3=1,$K$4="Y"),Z150,IF(AND($K$3=2,$K$4="Y"),AB150,IF(AND($K$3=3,$K$4="Y"),AD150,IF(AND($K$3=4,$K$4="Y"),AF150,IF(AND($K$3=5,$K$4="Y"),AH150,"FALSE"))))))))))</f>
        <v>0.51500000000000001</v>
      </c>
      <c r="I150" s="21">
        <f>IF(AND($K$3=1,$K$4="N"),Q150,IF(AND($K$3=2,$K$4="N"),S150,IF(AND($K$3=3,$K$4="N"),U150,IF(AND($K$3=4,$K$4="N"),W150,IF(AND($K$3=5,$K$4="N"),Y150,IF(AND($K$3=1,$K$4="Y"),AA150,IF(AND($K$3=2,$K$4="Y"),AC150,IF(AND($K$3=3,$K$4="Y"),AE150,IF(AND($K$3=4,$K$4="Y"),AG150,IF(AND($K$3=5,$K$4="Y"),AI150,"FALSE"))))))))))</f>
        <v>51.5</v>
      </c>
      <c r="J150" s="35" t="str">
        <f>IF(OUT!F6="", "", OUT!F6)</f>
        <v>UNROOTED CUTTINGS</v>
      </c>
      <c r="K150" s="8">
        <f>IF(OUT!P6="", "", OUT!P6)</f>
        <v>100</v>
      </c>
      <c r="L150" s="8" t="str">
        <f>IF(OUT!AE6="", "", OUT!AE6)</f>
        <v/>
      </c>
      <c r="M150" s="8" t="str">
        <f>IF(OUT!AG6="", "", OUT!AG6)</f>
        <v>PAT</v>
      </c>
      <c r="N150" s="8" t="str">
        <f>IF(OUT!AQ6="", "", OUT!AQ6)</f>
        <v/>
      </c>
      <c r="O150" s="8" t="str">
        <f>IF(OUT!BM6="", "", OUT!BM6)</f>
        <v>T6</v>
      </c>
      <c r="P150" s="9">
        <f>IF(OUT!N6="", "", OUT!N6)</f>
        <v>0.51500000000000001</v>
      </c>
      <c r="Q150" s="10">
        <f>IF(OUT!O6="", "", OUT!O6)</f>
        <v>51.5</v>
      </c>
      <c r="R150" s="9">
        <f>IF(PPG!H6="", "", PPG!H6)</f>
        <v>0.65600000000000003</v>
      </c>
      <c r="S150" s="10">
        <f>IF(PPG!I6="", "", PPG!I6)</f>
        <v>65.599999999999994</v>
      </c>
      <c r="T150" s="9">
        <f>IF(PPG!J6="", "", PPG!J6)</f>
        <v>0.57899999999999996</v>
      </c>
      <c r="U150" s="10">
        <f>IF(PPG!K6="", "", PPG!K6)</f>
        <v>57.9</v>
      </c>
      <c r="V150" s="9">
        <f>IF(PPG!L6="", "", PPG!L6)</f>
        <v>0.53500000000000003</v>
      </c>
      <c r="W150" s="10">
        <f>IF(PPG!M6="", "", PPG!M6)</f>
        <v>53.5</v>
      </c>
      <c r="X150" s="9">
        <f>IF(PPG!N6="", "", PPG!N6)</f>
        <v>0.50600000000000001</v>
      </c>
      <c r="Y150" s="10">
        <f>IF(PPG!O6="", "", PPG!O6)</f>
        <v>50.6</v>
      </c>
      <c r="Z150" s="9">
        <f>IF(PPG!Q6="", "", PPG!Q6)</f>
        <v>0.68700000000000006</v>
      </c>
      <c r="AA150" s="10">
        <f>IF(PPG!R6="", "", PPG!R6)</f>
        <v>68.7</v>
      </c>
      <c r="AB150" s="9">
        <f>IF(PPG!S6="", "", PPG!S6)</f>
        <v>0.65600000000000003</v>
      </c>
      <c r="AC150" s="10">
        <f>IF(PPG!T6="", "", PPG!T6)</f>
        <v>65.599999999999994</v>
      </c>
      <c r="AD150" s="9">
        <f>IF(PPG!U6="", "", PPG!U6)</f>
        <v>0.57899999999999996</v>
      </c>
      <c r="AE150" s="10">
        <f>IF(PPG!V6="", "", PPG!V6)</f>
        <v>57.9</v>
      </c>
      <c r="AF150" s="9">
        <f>IF(PPG!W6="", "", PPG!W6)</f>
        <v>0.53500000000000003</v>
      </c>
      <c r="AG150" s="10">
        <f>IF(PPG!X6="", "", PPG!X6)</f>
        <v>53.5</v>
      </c>
      <c r="AH150" s="9">
        <f>IF(PPG!Y6="", "", PPG!Y6)</f>
        <v>0.50600000000000001</v>
      </c>
      <c r="AI150" s="10">
        <f>IF(PPG!Z6="", "", PPG!Z6)</f>
        <v>50.6</v>
      </c>
      <c r="AJ150" s="31" t="str">
        <f>IF(D150&lt;&gt;"",D150*I150, "0.00")</f>
        <v>0.00</v>
      </c>
      <c r="AK150" s="8" t="str">
        <f>IF(D150&lt;&gt;"",D150, "0")</f>
        <v>0</v>
      </c>
      <c r="AL150" s="8" t="str">
        <f>IF(D150&lt;&gt;"",D150*K150, "0")</f>
        <v>0</v>
      </c>
    </row>
    <row r="151" spans="1:38">
      <c r="A151" s="8">
        <f>IF(OUT!C87="", "", OUT!C87)</f>
        <v>773</v>
      </c>
      <c r="B151" s="19">
        <f>IF(OUT!A87="", "", OUT!A87)</f>
        <v>61230</v>
      </c>
      <c r="C151" s="8" t="str">
        <f>IF(OUT!D87="", "", OUT!D87)</f>
        <v>CAL</v>
      </c>
      <c r="D151" s="26"/>
      <c r="E151" s="8" t="str">
        <f>IF(OUT!E87="", "", OUT!E87)</f>
        <v>100/BDL</v>
      </c>
      <c r="F151" s="23" t="str">
        <f>IF(OUT!AE87="NEW", "✷", "")</f>
        <v/>
      </c>
      <c r="G151" t="str">
        <f>IF(OUT!B87="", "", OUT!B87)</f>
        <v>GERANIUM   IVY CASCADE WHITE</v>
      </c>
      <c r="H151" s="20">
        <f>IF(AND($K$3=1,$K$4="N"),P151,IF(AND($K$3=2,$K$4="N"),R151,IF(AND($K$3=3,$K$4="N"),T151,IF(AND($K$3=4,$K$4="N"),V151,IF(AND($K$3=5,$K$4="N"),X151,IF(AND($K$3=1,$K$4="Y"),Z151,IF(AND($K$3=2,$K$4="Y"),AB151,IF(AND($K$3=3,$K$4="Y"),AD151,IF(AND($K$3=4,$K$4="Y"),AF151,IF(AND($K$3=5,$K$4="Y"),AH151,"FALSE"))))))))))</f>
        <v>0.65300000000000002</v>
      </c>
      <c r="I151" s="21">
        <f>IF(AND($K$3=1,$K$4="N"),Q151,IF(AND($K$3=2,$K$4="N"),S151,IF(AND($K$3=3,$K$4="N"),U151,IF(AND($K$3=4,$K$4="N"),W151,IF(AND($K$3=5,$K$4="N"),Y151,IF(AND($K$3=1,$K$4="Y"),AA151,IF(AND($K$3=2,$K$4="Y"),AC151,IF(AND($K$3=3,$K$4="Y"),AE151,IF(AND($K$3=4,$K$4="Y"),AG151,IF(AND($K$3=5,$K$4="Y"),AI151,"FALSE"))))))))))</f>
        <v>65.3</v>
      </c>
      <c r="J151" s="35" t="str">
        <f>IF(OUT!F87="", "", OUT!F87)</f>
        <v>CALLUSED URC</v>
      </c>
      <c r="K151" s="8">
        <f>IF(OUT!P87="", "", OUT!P87)</f>
        <v>100</v>
      </c>
      <c r="L151" s="8" t="str">
        <f>IF(OUT!AE87="", "", OUT!AE87)</f>
        <v/>
      </c>
      <c r="M151" s="8" t="str">
        <f>IF(OUT!AG87="", "", OUT!AG87)</f>
        <v>PAT</v>
      </c>
      <c r="N151" s="8" t="str">
        <f>IF(OUT!AQ87="", "", OUT!AQ87)</f>
        <v/>
      </c>
      <c r="O151" s="8" t="str">
        <f>IF(OUT!BM87="", "", OUT!BM87)</f>
        <v>T6</v>
      </c>
      <c r="P151" s="9">
        <f>IF(OUT!N87="", "", OUT!N87)</f>
        <v>0.65300000000000002</v>
      </c>
      <c r="Q151" s="10">
        <f>IF(OUT!O87="", "", OUT!O87)</f>
        <v>65.3</v>
      </c>
      <c r="R151" s="9">
        <f>IF(PPG!H87="", "", PPG!H87)</f>
        <v>0.68899999999999995</v>
      </c>
      <c r="S151" s="10">
        <f>IF(PPG!I87="", "", PPG!I87)</f>
        <v>68.900000000000006</v>
      </c>
      <c r="T151" s="9">
        <f>IF(PPG!J87="", "", PPG!J87)</f>
        <v>0.61299999999999999</v>
      </c>
      <c r="U151" s="10">
        <f>IF(PPG!K87="", "", PPG!K87)</f>
        <v>61.3</v>
      </c>
      <c r="V151" s="9">
        <f>IF(PPG!L87="", "", PPG!L87)</f>
        <v>0.56999999999999995</v>
      </c>
      <c r="W151" s="10">
        <f>IF(PPG!M87="", "", PPG!M87)</f>
        <v>57</v>
      </c>
      <c r="X151" s="9">
        <f>IF(PPG!N87="", "", PPG!N87)</f>
        <v>0.54200000000000004</v>
      </c>
      <c r="Y151" s="10">
        <f>IF(PPG!O87="", "", PPG!O87)</f>
        <v>54.2</v>
      </c>
      <c r="Z151" s="9">
        <f>IF(PPG!Q87="", "", PPG!Q87)</f>
        <v>0.72</v>
      </c>
      <c r="AA151" s="10">
        <f>IF(PPG!R87="", "", PPG!R87)</f>
        <v>72</v>
      </c>
      <c r="AB151" s="9">
        <f>IF(PPG!S87="", "", PPG!S87)</f>
        <v>0.68899999999999995</v>
      </c>
      <c r="AC151" s="10">
        <f>IF(PPG!T87="", "", PPG!T87)</f>
        <v>68.900000000000006</v>
      </c>
      <c r="AD151" s="9">
        <f>IF(PPG!U87="", "", PPG!U87)</f>
        <v>0.61299999999999999</v>
      </c>
      <c r="AE151" s="10">
        <f>IF(PPG!V87="", "", PPG!V87)</f>
        <v>61.3</v>
      </c>
      <c r="AF151" s="9">
        <f>IF(PPG!W87="", "", PPG!W87)</f>
        <v>0.56999999999999995</v>
      </c>
      <c r="AG151" s="10">
        <f>IF(PPG!X87="", "", PPG!X87)</f>
        <v>57</v>
      </c>
      <c r="AH151" s="9">
        <f>IF(PPG!Y87="", "", PPG!Y87)</f>
        <v>0.54200000000000004</v>
      </c>
      <c r="AI151" s="10">
        <f>IF(PPG!Z87="", "", PPG!Z87)</f>
        <v>54.2</v>
      </c>
      <c r="AJ151" s="31" t="str">
        <f>IF(D151&lt;&gt;"",D151*I151, "0.00")</f>
        <v>0.00</v>
      </c>
      <c r="AK151" s="8" t="str">
        <f>IF(D151&lt;&gt;"",D151, "0")</f>
        <v>0</v>
      </c>
      <c r="AL151" s="8" t="str">
        <f>IF(D151&lt;&gt;"",D151*K151, "0")</f>
        <v>0</v>
      </c>
    </row>
    <row r="152" spans="1:38">
      <c r="A152" s="8">
        <f>IF(OUT!C88="", "", OUT!C88)</f>
        <v>773</v>
      </c>
      <c r="B152" s="19">
        <f>IF(OUT!A88="", "", OUT!A88)</f>
        <v>61230</v>
      </c>
      <c r="C152" s="8" t="str">
        <f>IF(OUT!D88="", "", OUT!D88)</f>
        <v>URCO</v>
      </c>
      <c r="D152" s="26"/>
      <c r="E152" s="8" t="str">
        <f>IF(OUT!E88="", "", OUT!E88)</f>
        <v>100/BDL</v>
      </c>
      <c r="F152" s="23" t="str">
        <f>IF(OUT!AE88="NEW", "✷", "")</f>
        <v/>
      </c>
      <c r="G152" t="str">
        <f>IF(OUT!B88="", "", OUT!B88)</f>
        <v>GERANIUM   IVY CASCADE WHITE</v>
      </c>
      <c r="H152" s="20">
        <f>IF(AND($K$3=1,$K$4="N"),P152,IF(AND($K$3=2,$K$4="N"),R152,IF(AND($K$3=3,$K$4="N"),T152,IF(AND($K$3=4,$K$4="N"),V152,IF(AND($K$3=5,$K$4="N"),X152,IF(AND($K$3=1,$K$4="Y"),Z152,IF(AND($K$3=2,$K$4="Y"),AB152,IF(AND($K$3=3,$K$4="Y"),AD152,IF(AND($K$3=4,$K$4="Y"),AF152,IF(AND($K$3=5,$K$4="Y"),AH152,"FALSE"))))))))))</f>
        <v>0.51500000000000001</v>
      </c>
      <c r="I152" s="21">
        <f>IF(AND($K$3=1,$K$4="N"),Q152,IF(AND($K$3=2,$K$4="N"),S152,IF(AND($K$3=3,$K$4="N"),U152,IF(AND($K$3=4,$K$4="N"),W152,IF(AND($K$3=5,$K$4="N"),Y152,IF(AND($K$3=1,$K$4="Y"),AA152,IF(AND($K$3=2,$K$4="Y"),AC152,IF(AND($K$3=3,$K$4="Y"),AE152,IF(AND($K$3=4,$K$4="Y"),AG152,IF(AND($K$3=5,$K$4="Y"),AI152,"FALSE"))))))))))</f>
        <v>51.5</v>
      </c>
      <c r="J152" s="35" t="str">
        <f>IF(OUT!F88="", "", OUT!F88)</f>
        <v>UNROOTED CUTTINGS</v>
      </c>
      <c r="K152" s="8">
        <f>IF(OUT!P88="", "", OUT!P88)</f>
        <v>100</v>
      </c>
      <c r="L152" s="8" t="str">
        <f>IF(OUT!AE88="", "", OUT!AE88)</f>
        <v/>
      </c>
      <c r="M152" s="8" t="str">
        <f>IF(OUT!AG88="", "", OUT!AG88)</f>
        <v>PAT</v>
      </c>
      <c r="N152" s="8" t="str">
        <f>IF(OUT!AQ88="", "", OUT!AQ88)</f>
        <v/>
      </c>
      <c r="O152" s="8" t="str">
        <f>IF(OUT!BM88="", "", OUT!BM88)</f>
        <v>T6</v>
      </c>
      <c r="P152" s="9">
        <f>IF(OUT!N88="", "", OUT!N88)</f>
        <v>0.51500000000000001</v>
      </c>
      <c r="Q152" s="10">
        <f>IF(OUT!O88="", "", OUT!O88)</f>
        <v>51.5</v>
      </c>
      <c r="R152" s="9">
        <f>IF(PPG!H88="", "", PPG!H88)</f>
        <v>0.56100000000000005</v>
      </c>
      <c r="S152" s="10">
        <f>IF(PPG!I88="", "", PPG!I88)</f>
        <v>56.1</v>
      </c>
      <c r="T152" s="9">
        <f>IF(PPG!J88="", "", PPG!J88)</f>
        <v>0.5</v>
      </c>
      <c r="U152" s="10">
        <f>IF(PPG!K88="", "", PPG!K88)</f>
        <v>50</v>
      </c>
      <c r="V152" s="9">
        <f>IF(PPG!L88="", "", PPG!L88)</f>
        <v>0.46500000000000002</v>
      </c>
      <c r="W152" s="10">
        <f>IF(PPG!M88="", "", PPG!M88)</f>
        <v>46.5</v>
      </c>
      <c r="X152" s="9">
        <f>IF(PPG!N88="", "", PPG!N88)</f>
        <v>0.443</v>
      </c>
      <c r="Y152" s="10">
        <f>IF(PPG!O88="", "", PPG!O88)</f>
        <v>44.3</v>
      </c>
      <c r="Z152" s="9">
        <f>IF(PPG!Q88="", "", PPG!Q88)</f>
        <v>0.58499999999999996</v>
      </c>
      <c r="AA152" s="10">
        <f>IF(PPG!R88="", "", PPG!R88)</f>
        <v>58.5</v>
      </c>
      <c r="AB152" s="9">
        <f>IF(PPG!S88="", "", PPG!S88)</f>
        <v>0.56100000000000005</v>
      </c>
      <c r="AC152" s="10">
        <f>IF(PPG!T88="", "", PPG!T88)</f>
        <v>56.1</v>
      </c>
      <c r="AD152" s="9">
        <f>IF(PPG!U88="", "", PPG!U88)</f>
        <v>0.5</v>
      </c>
      <c r="AE152" s="10">
        <f>IF(PPG!V88="", "", PPG!V88)</f>
        <v>50</v>
      </c>
      <c r="AF152" s="9">
        <f>IF(PPG!W88="", "", PPG!W88)</f>
        <v>0.46500000000000002</v>
      </c>
      <c r="AG152" s="10">
        <f>IF(PPG!X88="", "", PPG!X88)</f>
        <v>46.5</v>
      </c>
      <c r="AH152" s="9">
        <f>IF(PPG!Y88="", "", PPG!Y88)</f>
        <v>0.443</v>
      </c>
      <c r="AI152" s="10">
        <f>IF(PPG!Z88="", "", PPG!Z88)</f>
        <v>44.3</v>
      </c>
      <c r="AJ152" s="31" t="str">
        <f>IF(D152&lt;&gt;"",D152*I152, "0.00")</f>
        <v>0.00</v>
      </c>
      <c r="AK152" s="8" t="str">
        <f>IF(D152&lt;&gt;"",D152, "0")</f>
        <v>0</v>
      </c>
      <c r="AL152" s="8" t="str">
        <f>IF(D152&lt;&gt;"",D152*K152, "0")</f>
        <v>0</v>
      </c>
    </row>
    <row r="153" spans="1:38">
      <c r="A153" s="8">
        <f>IF(OUT!C274="", "", OUT!C274)</f>
        <v>773</v>
      </c>
      <c r="B153" s="19">
        <f>IF(OUT!A274="", "", OUT!A274)</f>
        <v>94522</v>
      </c>
      <c r="C153" s="8" t="str">
        <f>IF(OUT!D274="", "", OUT!D274)</f>
        <v>CAL</v>
      </c>
      <c r="D153" s="26"/>
      <c r="E153" s="8" t="str">
        <f>IF(OUT!E274="", "", OUT!E274)</f>
        <v>100/BDL</v>
      </c>
      <c r="F153" s="23" t="str">
        <f>IF(OUT!AE274="NEW", "✷", "")</f>
        <v/>
      </c>
      <c r="G153" t="str">
        <f>IF(OUT!B274="", "", OUT!B274)</f>
        <v>GERANIUM   IVY IVY LEAGUE AMETHYST</v>
      </c>
      <c r="H153" s="20">
        <f>IF(AND($K$3=1,$K$4="N"),P153,IF(AND($K$3=2,$K$4="N"),R153,IF(AND($K$3=3,$K$4="N"),T153,IF(AND($K$3=4,$K$4="N"),V153,IF(AND($K$3=5,$K$4="N"),X153,IF(AND($K$3=1,$K$4="Y"),Z153,IF(AND($K$3=2,$K$4="Y"),AB153,IF(AND($K$3=3,$K$4="Y"),AD153,IF(AND($K$3=4,$K$4="Y"),AF153,IF(AND($K$3=5,$K$4="Y"),AH153,"FALSE"))))))))))</f>
        <v>0.65300000000000002</v>
      </c>
      <c r="I153" s="21">
        <f>IF(AND($K$3=1,$K$4="N"),Q153,IF(AND($K$3=2,$K$4="N"),S153,IF(AND($K$3=3,$K$4="N"),U153,IF(AND($K$3=4,$K$4="N"),W153,IF(AND($K$3=5,$K$4="N"),Y153,IF(AND($K$3=1,$K$4="Y"),AA153,IF(AND($K$3=2,$K$4="Y"),AC153,IF(AND($K$3=3,$K$4="Y"),AE153,IF(AND($K$3=4,$K$4="Y"),AG153,IF(AND($K$3=5,$K$4="Y"),AI153,"FALSE"))))))))))</f>
        <v>65.3</v>
      </c>
      <c r="J153" s="35" t="str">
        <f>IF(OUT!F274="", "", OUT!F274)</f>
        <v>CALLUSED URC</v>
      </c>
      <c r="K153" s="8">
        <f>IF(OUT!P274="", "", OUT!P274)</f>
        <v>100</v>
      </c>
      <c r="L153" s="8" t="str">
        <f>IF(OUT!AE274="", "", OUT!AE274)</f>
        <v/>
      </c>
      <c r="M153" s="8" t="str">
        <f>IF(OUT!AG274="", "", OUT!AG274)</f>
        <v>PAT</v>
      </c>
      <c r="N153" s="8" t="str">
        <f>IF(OUT!AQ274="", "", OUT!AQ274)</f>
        <v/>
      </c>
      <c r="O153" s="8" t="str">
        <f>IF(OUT!BM274="", "", OUT!BM274)</f>
        <v>T6</v>
      </c>
      <c r="P153" s="9">
        <f>IF(OUT!N274="", "", OUT!N274)</f>
        <v>0.65300000000000002</v>
      </c>
      <c r="Q153" s="10">
        <f>IF(OUT!O274="", "", OUT!O274)</f>
        <v>65.3</v>
      </c>
      <c r="R153" s="9">
        <f>IF(PPG!H274="", "", PPG!H274)</f>
        <v>0.32300000000000001</v>
      </c>
      <c r="S153" s="10">
        <f>IF(PPG!I274="", "", PPG!I274)</f>
        <v>32.299999999999997</v>
      </c>
      <c r="T153" s="9">
        <f>IF(PPG!J274="", "", PPG!J274)</f>
        <v>0.29199999999999998</v>
      </c>
      <c r="U153" s="10">
        <f>IF(PPG!K274="", "", PPG!K274)</f>
        <v>29.2</v>
      </c>
      <c r="V153" s="9">
        <f>IF(PPG!L274="", "", PPG!L274)</f>
        <v>0.27300000000000002</v>
      </c>
      <c r="W153" s="10">
        <f>IF(PPG!M274="", "", PPG!M274)</f>
        <v>27.3</v>
      </c>
      <c r="X153" s="9">
        <f>IF(PPG!N274="", "", PPG!N274)</f>
        <v>0.26100000000000001</v>
      </c>
      <c r="Y153" s="10">
        <f>IF(PPG!O274="", "", PPG!O274)</f>
        <v>26.1</v>
      </c>
      <c r="Z153" s="9">
        <f>IF(PPG!Q274="", "", PPG!Q274)</f>
        <v>0.33500000000000002</v>
      </c>
      <c r="AA153" s="10">
        <f>IF(PPG!R274="", "", PPG!R274)</f>
        <v>33.5</v>
      </c>
      <c r="AB153" s="9">
        <f>IF(PPG!S274="", "", PPG!S274)</f>
        <v>0.32300000000000001</v>
      </c>
      <c r="AC153" s="10">
        <f>IF(PPG!T274="", "", PPG!T274)</f>
        <v>32.299999999999997</v>
      </c>
      <c r="AD153" s="9">
        <f>IF(PPG!U274="", "", PPG!U274)</f>
        <v>0.29199999999999998</v>
      </c>
      <c r="AE153" s="10">
        <f>IF(PPG!V274="", "", PPG!V274)</f>
        <v>29.2</v>
      </c>
      <c r="AF153" s="9">
        <f>IF(PPG!W274="", "", PPG!W274)</f>
        <v>0.27300000000000002</v>
      </c>
      <c r="AG153" s="10">
        <f>IF(PPG!X274="", "", PPG!X274)</f>
        <v>27.3</v>
      </c>
      <c r="AH153" s="9">
        <f>IF(PPG!Y274="", "", PPG!Y274)</f>
        <v>0.26100000000000001</v>
      </c>
      <c r="AI153" s="10">
        <f>IF(PPG!Z274="", "", PPG!Z274)</f>
        <v>26.1</v>
      </c>
      <c r="AJ153" s="31" t="str">
        <f>IF(D153&lt;&gt;"",D153*I153, "0.00")</f>
        <v>0.00</v>
      </c>
      <c r="AK153" s="8" t="str">
        <f>IF(D153&lt;&gt;"",D153, "0")</f>
        <v>0</v>
      </c>
      <c r="AL153" s="8" t="str">
        <f>IF(D153&lt;&gt;"",D153*K153, "0")</f>
        <v>0</v>
      </c>
    </row>
    <row r="154" spans="1:38">
      <c r="A154" s="8">
        <f>IF(OUT!C275="", "", OUT!C275)</f>
        <v>773</v>
      </c>
      <c r="B154" s="19">
        <f>IF(OUT!A275="", "", OUT!A275)</f>
        <v>94522</v>
      </c>
      <c r="C154" s="8" t="str">
        <f>IF(OUT!D275="", "", OUT!D275)</f>
        <v>URCO</v>
      </c>
      <c r="D154" s="26"/>
      <c r="E154" s="8" t="str">
        <f>IF(OUT!E275="", "", OUT!E275)</f>
        <v>100/BDL</v>
      </c>
      <c r="F154" s="23" t="str">
        <f>IF(OUT!AE275="NEW", "✷", "")</f>
        <v/>
      </c>
      <c r="G154" t="str">
        <f>IF(OUT!B275="", "", OUT!B275)</f>
        <v>GERANIUM   IVY IVY LEAGUE AMETHYST</v>
      </c>
      <c r="H154" s="20">
        <f>IF(AND($K$3=1,$K$4="N"),P154,IF(AND($K$3=2,$K$4="N"),R154,IF(AND($K$3=3,$K$4="N"),T154,IF(AND($K$3=4,$K$4="N"),V154,IF(AND($K$3=5,$K$4="N"),X154,IF(AND($K$3=1,$K$4="Y"),Z154,IF(AND($K$3=2,$K$4="Y"),AB154,IF(AND($K$3=3,$K$4="Y"),AD154,IF(AND($K$3=4,$K$4="Y"),AF154,IF(AND($K$3=5,$K$4="Y"),AH154,"FALSE"))))))))))</f>
        <v>0.51500000000000001</v>
      </c>
      <c r="I154" s="21">
        <f>IF(AND($K$3=1,$K$4="N"),Q154,IF(AND($K$3=2,$K$4="N"),S154,IF(AND($K$3=3,$K$4="N"),U154,IF(AND($K$3=4,$K$4="N"),W154,IF(AND($K$3=5,$K$4="N"),Y154,IF(AND($K$3=1,$K$4="Y"),AA154,IF(AND($K$3=2,$K$4="Y"),AC154,IF(AND($K$3=3,$K$4="Y"),AE154,IF(AND($K$3=4,$K$4="Y"),AG154,IF(AND($K$3=5,$K$4="Y"),AI154,"FALSE"))))))))))</f>
        <v>51.5</v>
      </c>
      <c r="J154" s="35" t="str">
        <f>IF(OUT!F275="", "", OUT!F275)</f>
        <v>UNROOTED CUTTINGS</v>
      </c>
      <c r="K154" s="8">
        <f>IF(OUT!P275="", "", OUT!P275)</f>
        <v>100</v>
      </c>
      <c r="L154" s="8" t="str">
        <f>IF(OUT!AE275="", "", OUT!AE275)</f>
        <v/>
      </c>
      <c r="M154" s="8" t="str">
        <f>IF(OUT!AG275="", "", OUT!AG275)</f>
        <v>PAT</v>
      </c>
      <c r="N154" s="8" t="str">
        <f>IF(OUT!AQ275="", "", OUT!AQ275)</f>
        <v/>
      </c>
      <c r="O154" s="8" t="str">
        <f>IF(OUT!BM275="", "", OUT!BM275)</f>
        <v>T6</v>
      </c>
      <c r="P154" s="9">
        <f>IF(OUT!N275="", "", OUT!N275)</f>
        <v>0.51500000000000001</v>
      </c>
      <c r="Q154" s="10">
        <f>IF(OUT!O275="", "", OUT!O275)</f>
        <v>51.5</v>
      </c>
      <c r="R154" s="9">
        <f>IF(PPG!H275="", "", PPG!H275)</f>
        <v>0.32300000000000001</v>
      </c>
      <c r="S154" s="10">
        <f>IF(PPG!I275="", "", PPG!I275)</f>
        <v>32.299999999999997</v>
      </c>
      <c r="T154" s="9">
        <f>IF(PPG!J275="", "", PPG!J275)</f>
        <v>0.29199999999999998</v>
      </c>
      <c r="U154" s="10">
        <f>IF(PPG!K275="", "", PPG!K275)</f>
        <v>29.2</v>
      </c>
      <c r="V154" s="9">
        <f>IF(PPG!L275="", "", PPG!L275)</f>
        <v>0.27300000000000002</v>
      </c>
      <c r="W154" s="10">
        <f>IF(PPG!M275="", "", PPG!M275)</f>
        <v>27.3</v>
      </c>
      <c r="X154" s="9">
        <f>IF(PPG!N275="", "", PPG!N275)</f>
        <v>0.26100000000000001</v>
      </c>
      <c r="Y154" s="10">
        <f>IF(PPG!O275="", "", PPG!O275)</f>
        <v>26.1</v>
      </c>
      <c r="Z154" s="9">
        <f>IF(PPG!Q275="", "", PPG!Q275)</f>
        <v>0.33500000000000002</v>
      </c>
      <c r="AA154" s="10">
        <f>IF(PPG!R275="", "", PPG!R275)</f>
        <v>33.5</v>
      </c>
      <c r="AB154" s="9">
        <f>IF(PPG!S275="", "", PPG!S275)</f>
        <v>0.32300000000000001</v>
      </c>
      <c r="AC154" s="10">
        <f>IF(PPG!T275="", "", PPG!T275)</f>
        <v>32.299999999999997</v>
      </c>
      <c r="AD154" s="9">
        <f>IF(PPG!U275="", "", PPG!U275)</f>
        <v>0.29199999999999998</v>
      </c>
      <c r="AE154" s="10">
        <f>IF(PPG!V275="", "", PPG!V275)</f>
        <v>29.2</v>
      </c>
      <c r="AF154" s="9">
        <f>IF(PPG!W275="", "", PPG!W275)</f>
        <v>0.27300000000000002</v>
      </c>
      <c r="AG154" s="10">
        <f>IF(PPG!X275="", "", PPG!X275)</f>
        <v>27.3</v>
      </c>
      <c r="AH154" s="9">
        <f>IF(PPG!Y275="", "", PPG!Y275)</f>
        <v>0.26100000000000001</v>
      </c>
      <c r="AI154" s="10">
        <f>IF(PPG!Z275="", "", PPG!Z275)</f>
        <v>26.1</v>
      </c>
      <c r="AJ154" s="31" t="str">
        <f>IF(D154&lt;&gt;"",D154*I154, "0.00")</f>
        <v>0.00</v>
      </c>
      <c r="AK154" s="8" t="str">
        <f>IF(D154&lt;&gt;"",D154, "0")</f>
        <v>0</v>
      </c>
      <c r="AL154" s="8" t="str">
        <f>IF(D154&lt;&gt;"",D154*K154, "0")</f>
        <v>0</v>
      </c>
    </row>
    <row r="155" spans="1:38">
      <c r="A155" s="8">
        <f>IF(OUT!C127="", "", OUT!C127)</f>
        <v>773</v>
      </c>
      <c r="B155" s="19">
        <f>IF(OUT!A127="", "", OUT!A127)</f>
        <v>65762</v>
      </c>
      <c r="C155" s="8" t="str">
        <f>IF(OUT!D127="", "", OUT!D127)</f>
        <v>CAL</v>
      </c>
      <c r="D155" s="26"/>
      <c r="E155" s="8" t="str">
        <f>IF(OUT!E127="", "", OUT!E127)</f>
        <v>100/BDL</v>
      </c>
      <c r="F155" s="23" t="str">
        <f>IF(OUT!AE127="NEW", "✷", "")</f>
        <v/>
      </c>
      <c r="G155" t="str">
        <f>IF(OUT!B127="", "", OUT!B127)</f>
        <v>GERANIUM   IVY IVY LEAGUE ARCTIC RED (WAS FREESTYLE)</v>
      </c>
      <c r="H155" s="20">
        <f>IF(AND($K$3=1,$K$4="N"),P155,IF(AND($K$3=2,$K$4="N"),R155,IF(AND($K$3=3,$K$4="N"),T155,IF(AND($K$3=4,$K$4="N"),V155,IF(AND($K$3=5,$K$4="N"),X155,IF(AND($K$3=1,$K$4="Y"),Z155,IF(AND($K$3=2,$K$4="Y"),AB155,IF(AND($K$3=3,$K$4="Y"),AD155,IF(AND($K$3=4,$K$4="Y"),AF155,IF(AND($K$3=5,$K$4="Y"),AH155,"FALSE"))))))))))</f>
        <v>0.65300000000000002</v>
      </c>
      <c r="I155" s="21">
        <f>IF(AND($K$3=1,$K$4="N"),Q155,IF(AND($K$3=2,$K$4="N"),S155,IF(AND($K$3=3,$K$4="N"),U155,IF(AND($K$3=4,$K$4="N"),W155,IF(AND($K$3=5,$K$4="N"),Y155,IF(AND($K$3=1,$K$4="Y"),AA155,IF(AND($K$3=2,$K$4="Y"),AC155,IF(AND($K$3=3,$K$4="Y"),AE155,IF(AND($K$3=4,$K$4="Y"),AG155,IF(AND($K$3=5,$K$4="Y"),AI155,"FALSE"))))))))))</f>
        <v>65.3</v>
      </c>
      <c r="J155" s="35" t="str">
        <f>IF(OUT!F127="", "", OUT!F127)</f>
        <v>CALLUSED URC</v>
      </c>
      <c r="K155" s="8">
        <f>IF(OUT!P127="", "", OUT!P127)</f>
        <v>100</v>
      </c>
      <c r="L155" s="8" t="str">
        <f>IF(OUT!AE127="", "", OUT!AE127)</f>
        <v/>
      </c>
      <c r="M155" s="8" t="str">
        <f>IF(OUT!AG127="", "", OUT!AG127)</f>
        <v>PAT</v>
      </c>
      <c r="N155" s="8" t="str">
        <f>IF(OUT!AQ127="", "", OUT!AQ127)</f>
        <v/>
      </c>
      <c r="O155" s="8" t="str">
        <f>IF(OUT!BM127="", "", OUT!BM127)</f>
        <v>T6</v>
      </c>
      <c r="P155" s="9">
        <f>IF(OUT!N127="", "", OUT!N127)</f>
        <v>0.65300000000000002</v>
      </c>
      <c r="Q155" s="10">
        <f>IF(OUT!O127="", "", OUT!O127)</f>
        <v>65.3</v>
      </c>
      <c r="R155" s="9">
        <f>IF(PPG!H127="", "", PPG!H127)</f>
        <v>0.626</v>
      </c>
      <c r="S155" s="10">
        <f>IF(PPG!I127="", "", PPG!I127)</f>
        <v>62.6</v>
      </c>
      <c r="T155" s="9">
        <f>IF(PPG!J127="", "", PPG!J127)</f>
        <v>0.55800000000000005</v>
      </c>
      <c r="U155" s="10">
        <f>IF(PPG!K127="", "", PPG!K127)</f>
        <v>55.8</v>
      </c>
      <c r="V155" s="9">
        <f>IF(PPG!L127="", "", PPG!L127)</f>
        <v>0.51900000000000002</v>
      </c>
      <c r="W155" s="10">
        <f>IF(PPG!M127="", "", PPG!M127)</f>
        <v>51.9</v>
      </c>
      <c r="X155" s="9">
        <f>IF(PPG!N127="", "", PPG!N127)</f>
        <v>0.49299999999999999</v>
      </c>
      <c r="Y155" s="10">
        <f>IF(PPG!O127="", "", PPG!O127)</f>
        <v>49.3</v>
      </c>
      <c r="Z155" s="9">
        <f>IF(PPG!Q127="", "", PPG!Q127)</f>
        <v>0.65300000000000002</v>
      </c>
      <c r="AA155" s="10">
        <f>IF(PPG!R127="", "", PPG!R127)</f>
        <v>65.3</v>
      </c>
      <c r="AB155" s="9">
        <f>IF(PPG!S127="", "", PPG!S127)</f>
        <v>0.626</v>
      </c>
      <c r="AC155" s="10">
        <f>IF(PPG!T127="", "", PPG!T127)</f>
        <v>62.6</v>
      </c>
      <c r="AD155" s="9">
        <f>IF(PPG!U127="", "", PPG!U127)</f>
        <v>0.55800000000000005</v>
      </c>
      <c r="AE155" s="10">
        <f>IF(PPG!V127="", "", PPG!V127)</f>
        <v>55.8</v>
      </c>
      <c r="AF155" s="9">
        <f>IF(PPG!W127="", "", PPG!W127)</f>
        <v>0.51900000000000002</v>
      </c>
      <c r="AG155" s="10">
        <f>IF(PPG!X127="", "", PPG!X127)</f>
        <v>51.9</v>
      </c>
      <c r="AH155" s="9">
        <f>IF(PPG!Y127="", "", PPG!Y127)</f>
        <v>0.49299999999999999</v>
      </c>
      <c r="AI155" s="10">
        <f>IF(PPG!Z127="", "", PPG!Z127)</f>
        <v>49.3</v>
      </c>
      <c r="AJ155" s="31" t="str">
        <f>IF(D155&lt;&gt;"",D155*I155, "0.00")</f>
        <v>0.00</v>
      </c>
      <c r="AK155" s="8" t="str">
        <f>IF(D155&lt;&gt;"",D155, "0")</f>
        <v>0</v>
      </c>
      <c r="AL155" s="8" t="str">
        <f>IF(D155&lt;&gt;"",D155*K155, "0")</f>
        <v>0</v>
      </c>
    </row>
    <row r="156" spans="1:38">
      <c r="A156" s="8">
        <f>IF(OUT!C128="", "", OUT!C128)</f>
        <v>773</v>
      </c>
      <c r="B156" s="19">
        <f>IF(OUT!A128="", "", OUT!A128)</f>
        <v>65762</v>
      </c>
      <c r="C156" s="8" t="str">
        <f>IF(OUT!D128="", "", OUT!D128)</f>
        <v>URCO</v>
      </c>
      <c r="D156" s="26"/>
      <c r="E156" s="8" t="str">
        <f>IF(OUT!E128="", "", OUT!E128)</f>
        <v>100/BDL</v>
      </c>
      <c r="F156" s="23" t="str">
        <f>IF(OUT!AE128="NEW", "✷", "")</f>
        <v/>
      </c>
      <c r="G156" t="str">
        <f>IF(OUT!B128="", "", OUT!B128)</f>
        <v>GERANIUM   IVY IVY LEAGUE ARCTIC RED (WAS FREESTYLE)</v>
      </c>
      <c r="H156" s="20">
        <f>IF(AND($K$3=1,$K$4="N"),P156,IF(AND($K$3=2,$K$4="N"),R156,IF(AND($K$3=3,$K$4="N"),T156,IF(AND($K$3=4,$K$4="N"),V156,IF(AND($K$3=5,$K$4="N"),X156,IF(AND($K$3=1,$K$4="Y"),Z156,IF(AND($K$3=2,$K$4="Y"),AB156,IF(AND($K$3=3,$K$4="Y"),AD156,IF(AND($K$3=4,$K$4="Y"),AF156,IF(AND($K$3=5,$K$4="Y"),AH156,"FALSE"))))))))))</f>
        <v>0.51500000000000001</v>
      </c>
      <c r="I156" s="21">
        <f>IF(AND($K$3=1,$K$4="N"),Q156,IF(AND($K$3=2,$K$4="N"),S156,IF(AND($K$3=3,$K$4="N"),U156,IF(AND($K$3=4,$K$4="N"),W156,IF(AND($K$3=5,$K$4="N"),Y156,IF(AND($K$3=1,$K$4="Y"),AA156,IF(AND($K$3=2,$K$4="Y"),AC156,IF(AND($K$3=3,$K$4="Y"),AE156,IF(AND($K$3=4,$K$4="Y"),AG156,IF(AND($K$3=5,$K$4="Y"),AI156,"FALSE"))))))))))</f>
        <v>51.5</v>
      </c>
      <c r="J156" s="35" t="str">
        <f>IF(OUT!F128="", "", OUT!F128)</f>
        <v>UNROOTED CUTTINGS</v>
      </c>
      <c r="K156" s="8">
        <f>IF(OUT!P128="", "", OUT!P128)</f>
        <v>100</v>
      </c>
      <c r="L156" s="8" t="str">
        <f>IF(OUT!AE128="", "", OUT!AE128)</f>
        <v/>
      </c>
      <c r="M156" s="8" t="str">
        <f>IF(OUT!AG128="", "", OUT!AG128)</f>
        <v>PAT</v>
      </c>
      <c r="N156" s="8" t="str">
        <f>IF(OUT!AQ128="", "", OUT!AQ128)</f>
        <v/>
      </c>
      <c r="O156" s="8" t="str">
        <f>IF(OUT!BM128="", "", OUT!BM128)</f>
        <v>T6</v>
      </c>
      <c r="P156" s="9">
        <f>IF(OUT!N128="", "", OUT!N128)</f>
        <v>0.51500000000000001</v>
      </c>
      <c r="Q156" s="10">
        <f>IF(OUT!O128="", "", OUT!O128)</f>
        <v>51.5</v>
      </c>
      <c r="R156" s="9">
        <f>IF(PPG!H128="", "", PPG!H128)</f>
        <v>0.496</v>
      </c>
      <c r="S156" s="10">
        <f>IF(PPG!I128="", "", PPG!I128)</f>
        <v>49.6</v>
      </c>
      <c r="T156" s="9">
        <f>IF(PPG!J128="", "", PPG!J128)</f>
        <v>0.44400000000000001</v>
      </c>
      <c r="U156" s="10">
        <f>IF(PPG!K128="", "", PPG!K128)</f>
        <v>44.4</v>
      </c>
      <c r="V156" s="9">
        <f>IF(PPG!L128="", "", PPG!L128)</f>
        <v>0.41399999999999998</v>
      </c>
      <c r="W156" s="10">
        <f>IF(PPG!M128="", "", PPG!M128)</f>
        <v>41.4</v>
      </c>
      <c r="X156" s="9">
        <f>IF(PPG!N128="", "", PPG!N128)</f>
        <v>0.39400000000000002</v>
      </c>
      <c r="Y156" s="10">
        <f>IF(PPG!O128="", "", PPG!O128)</f>
        <v>39.4</v>
      </c>
      <c r="Z156" s="9">
        <f>IF(PPG!Q128="", "", PPG!Q128)</f>
        <v>0.51700000000000002</v>
      </c>
      <c r="AA156" s="10">
        <f>IF(PPG!R128="", "", PPG!R128)</f>
        <v>51.7</v>
      </c>
      <c r="AB156" s="9">
        <f>IF(PPG!S128="", "", PPG!S128)</f>
        <v>0.496</v>
      </c>
      <c r="AC156" s="10">
        <f>IF(PPG!T128="", "", PPG!T128)</f>
        <v>49.6</v>
      </c>
      <c r="AD156" s="9">
        <f>IF(PPG!U128="", "", PPG!U128)</f>
        <v>0.44400000000000001</v>
      </c>
      <c r="AE156" s="10">
        <f>IF(PPG!V128="", "", PPG!V128)</f>
        <v>44.4</v>
      </c>
      <c r="AF156" s="9">
        <f>IF(PPG!W128="", "", PPG!W128)</f>
        <v>0.41399999999999998</v>
      </c>
      <c r="AG156" s="10">
        <f>IF(PPG!X128="", "", PPG!X128)</f>
        <v>41.4</v>
      </c>
      <c r="AH156" s="9">
        <f>IF(PPG!Y128="", "", PPG!Y128)</f>
        <v>0.39400000000000002</v>
      </c>
      <c r="AI156" s="10">
        <f>IF(PPG!Z128="", "", PPG!Z128)</f>
        <v>39.4</v>
      </c>
      <c r="AJ156" s="31" t="str">
        <f>IF(D156&lt;&gt;"",D156*I156, "0.00")</f>
        <v>0.00</v>
      </c>
      <c r="AK156" s="8" t="str">
        <f>IF(D156&lt;&gt;"",D156, "0")</f>
        <v>0</v>
      </c>
      <c r="AL156" s="8" t="str">
        <f>IF(D156&lt;&gt;"",D156*K156, "0")</f>
        <v>0</v>
      </c>
    </row>
    <row r="157" spans="1:38">
      <c r="A157" s="8">
        <f>IF(OUT!C27="", "", OUT!C27)</f>
        <v>773</v>
      </c>
      <c r="B157" s="19">
        <f>IF(OUT!A27="", "", OUT!A27)</f>
        <v>41147</v>
      </c>
      <c r="C157" s="8" t="str">
        <f>IF(OUT!D27="", "", OUT!D27)</f>
        <v>CAL</v>
      </c>
      <c r="D157" s="26"/>
      <c r="E157" s="8" t="str">
        <f>IF(OUT!E27="", "", OUT!E27)</f>
        <v>100/BDL</v>
      </c>
      <c r="F157" s="23" t="str">
        <f>IF(OUT!AE27="NEW", "✷", "")</f>
        <v/>
      </c>
      <c r="G157" t="str">
        <f>IF(OUT!B27="", "", OUT!B27)</f>
        <v>GERANIUM   IVY IVY LEAGUE BURGUNDY</v>
      </c>
      <c r="H157" s="20">
        <f>IF(AND($K$3=1,$K$4="N"),P157,IF(AND($K$3=2,$K$4="N"),R157,IF(AND($K$3=3,$K$4="N"),T157,IF(AND($K$3=4,$K$4="N"),V157,IF(AND($K$3=5,$K$4="N"),X157,IF(AND($K$3=1,$K$4="Y"),Z157,IF(AND($K$3=2,$K$4="Y"),AB157,IF(AND($K$3=3,$K$4="Y"),AD157,IF(AND($K$3=4,$K$4="Y"),AF157,IF(AND($K$3=5,$K$4="Y"),AH157,"FALSE"))))))))))</f>
        <v>0.65300000000000002</v>
      </c>
      <c r="I157" s="21">
        <f>IF(AND($K$3=1,$K$4="N"),Q157,IF(AND($K$3=2,$K$4="N"),S157,IF(AND($K$3=3,$K$4="N"),U157,IF(AND($K$3=4,$K$4="N"),W157,IF(AND($K$3=5,$K$4="N"),Y157,IF(AND($K$3=1,$K$4="Y"),AA157,IF(AND($K$3=2,$K$4="Y"),AC157,IF(AND($K$3=3,$K$4="Y"),AE157,IF(AND($K$3=4,$K$4="Y"),AG157,IF(AND($K$3=5,$K$4="Y"),AI157,"FALSE"))))))))))</f>
        <v>65.3</v>
      </c>
      <c r="J157" s="35" t="str">
        <f>IF(OUT!F27="", "", OUT!F27)</f>
        <v>CALLUSED URC</v>
      </c>
      <c r="K157" s="8">
        <f>IF(OUT!P27="", "", OUT!P27)</f>
        <v>100</v>
      </c>
      <c r="L157" s="8" t="str">
        <f>IF(OUT!AE27="", "", OUT!AE27)</f>
        <v/>
      </c>
      <c r="M157" s="8" t="str">
        <f>IF(OUT!AG27="", "", OUT!AG27)</f>
        <v>PAT</v>
      </c>
      <c r="N157" s="8" t="str">
        <f>IF(OUT!AQ27="", "", OUT!AQ27)</f>
        <v/>
      </c>
      <c r="O157" s="8" t="str">
        <f>IF(OUT!BM27="", "", OUT!BM27)</f>
        <v>T6</v>
      </c>
      <c r="P157" s="9">
        <f>IF(OUT!N27="", "", OUT!N27)</f>
        <v>0.65300000000000002</v>
      </c>
      <c r="Q157" s="10">
        <f>IF(OUT!O27="", "", OUT!O27)</f>
        <v>65.3</v>
      </c>
      <c r="R157" s="9">
        <f>IF(PPG!H27="", "", PPG!H27)</f>
        <v>0.626</v>
      </c>
      <c r="S157" s="10">
        <f>IF(PPG!I27="", "", PPG!I27)</f>
        <v>62.6</v>
      </c>
      <c r="T157" s="9">
        <f>IF(PPG!J27="", "", PPG!J27)</f>
        <v>0.55800000000000005</v>
      </c>
      <c r="U157" s="10">
        <f>IF(PPG!K27="", "", PPG!K27)</f>
        <v>55.8</v>
      </c>
      <c r="V157" s="9">
        <f>IF(PPG!L27="", "", PPG!L27)</f>
        <v>0.51900000000000002</v>
      </c>
      <c r="W157" s="10">
        <f>IF(PPG!M27="", "", PPG!M27)</f>
        <v>51.9</v>
      </c>
      <c r="X157" s="9">
        <f>IF(PPG!N27="", "", PPG!N27)</f>
        <v>0.49299999999999999</v>
      </c>
      <c r="Y157" s="10">
        <f>IF(PPG!O27="", "", PPG!O27)</f>
        <v>49.3</v>
      </c>
      <c r="Z157" s="9">
        <f>IF(PPG!Q27="", "", PPG!Q27)</f>
        <v>0.65300000000000002</v>
      </c>
      <c r="AA157" s="10">
        <f>IF(PPG!R27="", "", PPG!R27)</f>
        <v>65.3</v>
      </c>
      <c r="AB157" s="9">
        <f>IF(PPG!S27="", "", PPG!S27)</f>
        <v>0.626</v>
      </c>
      <c r="AC157" s="10">
        <f>IF(PPG!T27="", "", PPG!T27)</f>
        <v>62.6</v>
      </c>
      <c r="AD157" s="9">
        <f>IF(PPG!U27="", "", PPG!U27)</f>
        <v>0.55800000000000005</v>
      </c>
      <c r="AE157" s="10">
        <f>IF(PPG!V27="", "", PPG!V27)</f>
        <v>55.8</v>
      </c>
      <c r="AF157" s="9">
        <f>IF(PPG!W27="", "", PPG!W27)</f>
        <v>0.51900000000000002</v>
      </c>
      <c r="AG157" s="10">
        <f>IF(PPG!X27="", "", PPG!X27)</f>
        <v>51.9</v>
      </c>
      <c r="AH157" s="9">
        <f>IF(PPG!Y27="", "", PPG!Y27)</f>
        <v>0.49299999999999999</v>
      </c>
      <c r="AI157" s="10">
        <f>IF(PPG!Z27="", "", PPG!Z27)</f>
        <v>49.3</v>
      </c>
      <c r="AJ157" s="31" t="str">
        <f>IF(D157&lt;&gt;"",D157*I157, "0.00")</f>
        <v>0.00</v>
      </c>
      <c r="AK157" s="8" t="str">
        <f>IF(D157&lt;&gt;"",D157, "0")</f>
        <v>0</v>
      </c>
      <c r="AL157" s="8" t="str">
        <f>IF(D157&lt;&gt;"",D157*K157, "0")</f>
        <v>0</v>
      </c>
    </row>
    <row r="158" spans="1:38">
      <c r="A158" s="8">
        <f>IF(OUT!C28="", "", OUT!C28)</f>
        <v>773</v>
      </c>
      <c r="B158" s="19">
        <f>IF(OUT!A28="", "", OUT!A28)</f>
        <v>41147</v>
      </c>
      <c r="C158" s="8" t="str">
        <f>IF(OUT!D28="", "", OUT!D28)</f>
        <v>URCO</v>
      </c>
      <c r="D158" s="26"/>
      <c r="E158" s="8" t="str">
        <f>IF(OUT!E28="", "", OUT!E28)</f>
        <v>100/BDL</v>
      </c>
      <c r="F158" s="23" t="str">
        <f>IF(OUT!AE28="NEW", "✷", "")</f>
        <v/>
      </c>
      <c r="G158" t="str">
        <f>IF(OUT!B28="", "", OUT!B28)</f>
        <v>GERANIUM   IVY IVY LEAGUE BURGUNDY</v>
      </c>
      <c r="H158" s="20">
        <f>IF(AND($K$3=1,$K$4="N"),P158,IF(AND($K$3=2,$K$4="N"),R158,IF(AND($K$3=3,$K$4="N"),T158,IF(AND($K$3=4,$K$4="N"),V158,IF(AND($K$3=5,$K$4="N"),X158,IF(AND($K$3=1,$K$4="Y"),Z158,IF(AND($K$3=2,$K$4="Y"),AB158,IF(AND($K$3=3,$K$4="Y"),AD158,IF(AND($K$3=4,$K$4="Y"),AF158,IF(AND($K$3=5,$K$4="Y"),AH158,"FALSE"))))))))))</f>
        <v>0.51500000000000001</v>
      </c>
      <c r="I158" s="21">
        <f>IF(AND($K$3=1,$K$4="N"),Q158,IF(AND($K$3=2,$K$4="N"),S158,IF(AND($K$3=3,$K$4="N"),U158,IF(AND($K$3=4,$K$4="N"),W158,IF(AND($K$3=5,$K$4="N"),Y158,IF(AND($K$3=1,$K$4="Y"),AA158,IF(AND($K$3=2,$K$4="Y"),AC158,IF(AND($K$3=3,$K$4="Y"),AE158,IF(AND($K$3=4,$K$4="Y"),AG158,IF(AND($K$3=5,$K$4="Y"),AI158,"FALSE"))))))))))</f>
        <v>51.5</v>
      </c>
      <c r="J158" s="35" t="str">
        <f>IF(OUT!F28="", "", OUT!F28)</f>
        <v>UNROOTED CUTTINGS</v>
      </c>
      <c r="K158" s="8">
        <f>IF(OUT!P28="", "", OUT!P28)</f>
        <v>100</v>
      </c>
      <c r="L158" s="8" t="str">
        <f>IF(OUT!AE28="", "", OUT!AE28)</f>
        <v/>
      </c>
      <c r="M158" s="8" t="str">
        <f>IF(OUT!AG28="", "", OUT!AG28)</f>
        <v>PAT</v>
      </c>
      <c r="N158" s="8" t="str">
        <f>IF(OUT!AQ28="", "", OUT!AQ28)</f>
        <v/>
      </c>
      <c r="O158" s="8" t="str">
        <f>IF(OUT!BM28="", "", OUT!BM28)</f>
        <v>T6</v>
      </c>
      <c r="P158" s="9">
        <f>IF(OUT!N28="", "", OUT!N28)</f>
        <v>0.51500000000000001</v>
      </c>
      <c r="Q158" s="10">
        <f>IF(OUT!O28="", "", OUT!O28)</f>
        <v>51.5</v>
      </c>
      <c r="R158" s="9">
        <f>IF(PPG!H28="", "", PPG!H28)</f>
        <v>0.496</v>
      </c>
      <c r="S158" s="10">
        <f>IF(PPG!I28="", "", PPG!I28)</f>
        <v>49.6</v>
      </c>
      <c r="T158" s="9">
        <f>IF(PPG!J28="", "", PPG!J28)</f>
        <v>0.44400000000000001</v>
      </c>
      <c r="U158" s="10">
        <f>IF(PPG!K28="", "", PPG!K28)</f>
        <v>44.4</v>
      </c>
      <c r="V158" s="9">
        <f>IF(PPG!L28="", "", PPG!L28)</f>
        <v>0.41399999999999998</v>
      </c>
      <c r="W158" s="10">
        <f>IF(PPG!M28="", "", PPG!M28)</f>
        <v>41.4</v>
      </c>
      <c r="X158" s="9">
        <f>IF(PPG!N28="", "", PPG!N28)</f>
        <v>0.39400000000000002</v>
      </c>
      <c r="Y158" s="10">
        <f>IF(PPG!O28="", "", PPG!O28)</f>
        <v>39.4</v>
      </c>
      <c r="Z158" s="9">
        <f>IF(PPG!Q28="", "", PPG!Q28)</f>
        <v>0.51700000000000002</v>
      </c>
      <c r="AA158" s="10">
        <f>IF(PPG!R28="", "", PPG!R28)</f>
        <v>51.7</v>
      </c>
      <c r="AB158" s="9">
        <f>IF(PPG!S28="", "", PPG!S28)</f>
        <v>0.496</v>
      </c>
      <c r="AC158" s="10">
        <f>IF(PPG!T28="", "", PPG!T28)</f>
        <v>49.6</v>
      </c>
      <c r="AD158" s="9">
        <f>IF(PPG!U28="", "", PPG!U28)</f>
        <v>0.44400000000000001</v>
      </c>
      <c r="AE158" s="10">
        <f>IF(PPG!V28="", "", PPG!V28)</f>
        <v>44.4</v>
      </c>
      <c r="AF158" s="9">
        <f>IF(PPG!W28="", "", PPG!W28)</f>
        <v>0.41399999999999998</v>
      </c>
      <c r="AG158" s="10">
        <f>IF(PPG!X28="", "", PPG!X28)</f>
        <v>41.4</v>
      </c>
      <c r="AH158" s="9">
        <f>IF(PPG!Y28="", "", PPG!Y28)</f>
        <v>0.39400000000000002</v>
      </c>
      <c r="AI158" s="10">
        <f>IF(PPG!Z28="", "", PPG!Z28)</f>
        <v>39.4</v>
      </c>
      <c r="AJ158" s="31" t="str">
        <f>IF(D158&lt;&gt;"",D158*I158, "0.00")</f>
        <v>0.00</v>
      </c>
      <c r="AK158" s="8" t="str">
        <f>IF(D158&lt;&gt;"",D158, "0")</f>
        <v>0</v>
      </c>
      <c r="AL158" s="8" t="str">
        <f>IF(D158&lt;&gt;"",D158*K158, "0")</f>
        <v>0</v>
      </c>
    </row>
    <row r="159" spans="1:38">
      <c r="A159" s="8">
        <f>IF(OUT!C53="", "", OUT!C53)</f>
        <v>773</v>
      </c>
      <c r="B159" s="19">
        <f>IF(OUT!A53="", "", OUT!A53)</f>
        <v>57433</v>
      </c>
      <c r="C159" s="8" t="str">
        <f>IF(OUT!D53="", "", OUT!D53)</f>
        <v>CAL</v>
      </c>
      <c r="D159" s="26"/>
      <c r="E159" s="8" t="str">
        <f>IF(OUT!E53="", "", OUT!E53)</f>
        <v>100/BDL</v>
      </c>
      <c r="F159" s="23" t="str">
        <f>IF(OUT!AE53="NEW", "✷", "")</f>
        <v/>
      </c>
      <c r="G159" t="str">
        <f>IF(OUT!B53="", "", OUT!B53)</f>
        <v>GERANIUM   IVY IVY LEAGUE BURGUNDY BICOLOR  (CONTESSA)</v>
      </c>
      <c r="H159" s="20">
        <f>IF(AND($K$3=1,$K$4="N"),P159,IF(AND($K$3=2,$K$4="N"),R159,IF(AND($K$3=3,$K$4="N"),T159,IF(AND($K$3=4,$K$4="N"),V159,IF(AND($K$3=5,$K$4="N"),X159,IF(AND($K$3=1,$K$4="Y"),Z159,IF(AND($K$3=2,$K$4="Y"),AB159,IF(AND($K$3=3,$K$4="Y"),AD159,IF(AND($K$3=4,$K$4="Y"),AF159,IF(AND($K$3=5,$K$4="Y"),AH159,"FALSE"))))))))))</f>
        <v>0.65300000000000002</v>
      </c>
      <c r="I159" s="21">
        <f>IF(AND($K$3=1,$K$4="N"),Q159,IF(AND($K$3=2,$K$4="N"),S159,IF(AND($K$3=3,$K$4="N"),U159,IF(AND($K$3=4,$K$4="N"),W159,IF(AND($K$3=5,$K$4="N"),Y159,IF(AND($K$3=1,$K$4="Y"),AA159,IF(AND($K$3=2,$K$4="Y"),AC159,IF(AND($K$3=3,$K$4="Y"),AE159,IF(AND($K$3=4,$K$4="Y"),AG159,IF(AND($K$3=5,$K$4="Y"),AI159,"FALSE"))))))))))</f>
        <v>65.3</v>
      </c>
      <c r="J159" s="35" t="str">
        <f>IF(OUT!F53="", "", OUT!F53)</f>
        <v>CALLUSED URC</v>
      </c>
      <c r="K159" s="8">
        <f>IF(OUT!P53="", "", OUT!P53)</f>
        <v>100</v>
      </c>
      <c r="L159" s="8" t="str">
        <f>IF(OUT!AE53="", "", OUT!AE53)</f>
        <v/>
      </c>
      <c r="M159" s="8" t="str">
        <f>IF(OUT!AG53="", "", OUT!AG53)</f>
        <v>PAT</v>
      </c>
      <c r="N159" s="8" t="str">
        <f>IF(OUT!AQ53="", "", OUT!AQ53)</f>
        <v/>
      </c>
      <c r="O159" s="8" t="str">
        <f>IF(OUT!BM53="", "", OUT!BM53)</f>
        <v>T6</v>
      </c>
      <c r="P159" s="9">
        <f>IF(OUT!N53="", "", OUT!N53)</f>
        <v>0.65300000000000002</v>
      </c>
      <c r="Q159" s="10">
        <f>IF(OUT!O53="", "", OUT!O53)</f>
        <v>65.3</v>
      </c>
      <c r="R159" s="9">
        <f>IF(PPG!H53="", "", PPG!H53)</f>
        <v>0.68899999999999995</v>
      </c>
      <c r="S159" s="10">
        <f>IF(PPG!I53="", "", PPG!I53)</f>
        <v>68.900000000000006</v>
      </c>
      <c r="T159" s="9">
        <f>IF(PPG!J53="", "", PPG!J53)</f>
        <v>0.61299999999999999</v>
      </c>
      <c r="U159" s="10">
        <f>IF(PPG!K53="", "", PPG!K53)</f>
        <v>61.3</v>
      </c>
      <c r="V159" s="9">
        <f>IF(PPG!L53="", "", PPG!L53)</f>
        <v>0.56999999999999995</v>
      </c>
      <c r="W159" s="10">
        <f>IF(PPG!M53="", "", PPG!M53)</f>
        <v>57</v>
      </c>
      <c r="X159" s="9">
        <f>IF(PPG!N53="", "", PPG!N53)</f>
        <v>0.54200000000000004</v>
      </c>
      <c r="Y159" s="10">
        <f>IF(PPG!O53="", "", PPG!O53)</f>
        <v>54.2</v>
      </c>
      <c r="Z159" s="9">
        <f>IF(PPG!Q53="", "", PPG!Q53)</f>
        <v>0.72</v>
      </c>
      <c r="AA159" s="10">
        <f>IF(PPG!R53="", "", PPG!R53)</f>
        <v>72</v>
      </c>
      <c r="AB159" s="9">
        <f>IF(PPG!S53="", "", PPG!S53)</f>
        <v>0.68899999999999995</v>
      </c>
      <c r="AC159" s="10">
        <f>IF(PPG!T53="", "", PPG!T53)</f>
        <v>68.900000000000006</v>
      </c>
      <c r="AD159" s="9">
        <f>IF(PPG!U53="", "", PPG!U53)</f>
        <v>0.61299999999999999</v>
      </c>
      <c r="AE159" s="10">
        <f>IF(PPG!V53="", "", PPG!V53)</f>
        <v>61.3</v>
      </c>
      <c r="AF159" s="9">
        <f>IF(PPG!W53="", "", PPG!W53)</f>
        <v>0.56999999999999995</v>
      </c>
      <c r="AG159" s="10">
        <f>IF(PPG!X53="", "", PPG!X53)</f>
        <v>57</v>
      </c>
      <c r="AH159" s="9">
        <f>IF(PPG!Y53="", "", PPG!Y53)</f>
        <v>0.54200000000000004</v>
      </c>
      <c r="AI159" s="10">
        <f>IF(PPG!Z53="", "", PPG!Z53)</f>
        <v>54.2</v>
      </c>
      <c r="AJ159" s="31" t="str">
        <f>IF(D159&lt;&gt;"",D159*I159, "0.00")</f>
        <v>0.00</v>
      </c>
      <c r="AK159" s="8" t="str">
        <f>IF(D159&lt;&gt;"",D159, "0")</f>
        <v>0</v>
      </c>
      <c r="AL159" s="8" t="str">
        <f>IF(D159&lt;&gt;"",D159*K159, "0")</f>
        <v>0</v>
      </c>
    </row>
    <row r="160" spans="1:38">
      <c r="A160" s="8">
        <f>IF(OUT!C54="", "", OUT!C54)</f>
        <v>773</v>
      </c>
      <c r="B160" s="19">
        <f>IF(OUT!A54="", "", OUT!A54)</f>
        <v>57433</v>
      </c>
      <c r="C160" s="8" t="str">
        <f>IF(OUT!D54="", "", OUT!D54)</f>
        <v>URCO</v>
      </c>
      <c r="D160" s="26"/>
      <c r="E160" s="8" t="str">
        <f>IF(OUT!E54="", "", OUT!E54)</f>
        <v>100/BDL</v>
      </c>
      <c r="F160" s="23" t="str">
        <f>IF(OUT!AE54="NEW", "✷", "")</f>
        <v/>
      </c>
      <c r="G160" t="str">
        <f>IF(OUT!B54="", "", OUT!B54)</f>
        <v>GERANIUM   IVY IVY LEAGUE BURGUNDY BICOLOR  (CONTESSA)</v>
      </c>
      <c r="H160" s="20">
        <f>IF(AND($K$3=1,$K$4="N"),P160,IF(AND($K$3=2,$K$4="N"),R160,IF(AND($K$3=3,$K$4="N"),T160,IF(AND($K$3=4,$K$4="N"),V160,IF(AND($K$3=5,$K$4="N"),X160,IF(AND($K$3=1,$K$4="Y"),Z160,IF(AND($K$3=2,$K$4="Y"),AB160,IF(AND($K$3=3,$K$4="Y"),AD160,IF(AND($K$3=4,$K$4="Y"),AF160,IF(AND($K$3=5,$K$4="Y"),AH160,"FALSE"))))))))))</f>
        <v>0.51500000000000001</v>
      </c>
      <c r="I160" s="21">
        <f>IF(AND($K$3=1,$K$4="N"),Q160,IF(AND($K$3=2,$K$4="N"),S160,IF(AND($K$3=3,$K$4="N"),U160,IF(AND($K$3=4,$K$4="N"),W160,IF(AND($K$3=5,$K$4="N"),Y160,IF(AND($K$3=1,$K$4="Y"),AA160,IF(AND($K$3=2,$K$4="Y"),AC160,IF(AND($K$3=3,$K$4="Y"),AE160,IF(AND($K$3=4,$K$4="Y"),AG160,IF(AND($K$3=5,$K$4="Y"),AI160,"FALSE"))))))))))</f>
        <v>51.5</v>
      </c>
      <c r="J160" s="35" t="str">
        <f>IF(OUT!F54="", "", OUT!F54)</f>
        <v>UNROOTED CUTTINGS</v>
      </c>
      <c r="K160" s="8">
        <f>IF(OUT!P54="", "", OUT!P54)</f>
        <v>100</v>
      </c>
      <c r="L160" s="8" t="str">
        <f>IF(OUT!AE54="", "", OUT!AE54)</f>
        <v/>
      </c>
      <c r="M160" s="8" t="str">
        <f>IF(OUT!AG54="", "", OUT!AG54)</f>
        <v>PAT</v>
      </c>
      <c r="N160" s="8" t="str">
        <f>IF(OUT!AQ54="", "", OUT!AQ54)</f>
        <v/>
      </c>
      <c r="O160" s="8" t="str">
        <f>IF(OUT!BM54="", "", OUT!BM54)</f>
        <v>T6</v>
      </c>
      <c r="P160" s="9">
        <f>IF(OUT!N54="", "", OUT!N54)</f>
        <v>0.51500000000000001</v>
      </c>
      <c r="Q160" s="10">
        <f>IF(OUT!O54="", "", OUT!O54)</f>
        <v>51.5</v>
      </c>
      <c r="R160" s="9">
        <f>IF(PPG!H54="", "", PPG!H54)</f>
        <v>0.56100000000000005</v>
      </c>
      <c r="S160" s="10">
        <f>IF(PPG!I54="", "", PPG!I54)</f>
        <v>56.1</v>
      </c>
      <c r="T160" s="9">
        <f>IF(PPG!J54="", "", PPG!J54)</f>
        <v>0.5</v>
      </c>
      <c r="U160" s="10">
        <f>IF(PPG!K54="", "", PPG!K54)</f>
        <v>50</v>
      </c>
      <c r="V160" s="9">
        <f>IF(PPG!L54="", "", PPG!L54)</f>
        <v>0.46500000000000002</v>
      </c>
      <c r="W160" s="10">
        <f>IF(PPG!M54="", "", PPG!M54)</f>
        <v>46.5</v>
      </c>
      <c r="X160" s="9">
        <f>IF(PPG!N54="", "", PPG!N54)</f>
        <v>0.443</v>
      </c>
      <c r="Y160" s="10">
        <f>IF(PPG!O54="", "", PPG!O54)</f>
        <v>44.3</v>
      </c>
      <c r="Z160" s="9">
        <f>IF(PPG!Q54="", "", PPG!Q54)</f>
        <v>0.58499999999999996</v>
      </c>
      <c r="AA160" s="10">
        <f>IF(PPG!R54="", "", PPG!R54)</f>
        <v>58.5</v>
      </c>
      <c r="AB160" s="9">
        <f>IF(PPG!S54="", "", PPG!S54)</f>
        <v>0.56100000000000005</v>
      </c>
      <c r="AC160" s="10">
        <f>IF(PPG!T54="", "", PPG!T54)</f>
        <v>56.1</v>
      </c>
      <c r="AD160" s="9">
        <f>IF(PPG!U54="", "", PPG!U54)</f>
        <v>0.5</v>
      </c>
      <c r="AE160" s="10">
        <f>IF(PPG!V54="", "", PPG!V54)</f>
        <v>50</v>
      </c>
      <c r="AF160" s="9">
        <f>IF(PPG!W54="", "", PPG!W54)</f>
        <v>0.46500000000000002</v>
      </c>
      <c r="AG160" s="10">
        <f>IF(PPG!X54="", "", PPG!X54)</f>
        <v>46.5</v>
      </c>
      <c r="AH160" s="9">
        <f>IF(PPG!Y54="", "", PPG!Y54)</f>
        <v>0.443</v>
      </c>
      <c r="AI160" s="10">
        <f>IF(PPG!Z54="", "", PPG!Z54)</f>
        <v>44.3</v>
      </c>
      <c r="AJ160" s="31" t="str">
        <f>IF(D160&lt;&gt;"",D160*I160, "0.00")</f>
        <v>0.00</v>
      </c>
      <c r="AK160" s="8" t="str">
        <f>IF(D160&lt;&gt;"",D160, "0")</f>
        <v>0</v>
      </c>
      <c r="AL160" s="8" t="str">
        <f>IF(D160&lt;&gt;"",D160*K160, "0")</f>
        <v>0</v>
      </c>
    </row>
    <row r="161" spans="1:38">
      <c r="A161" s="8">
        <f>IF(OUT!C254="", "", OUT!C254)</f>
        <v>773</v>
      </c>
      <c r="B161" s="19">
        <f>IF(OUT!A254="", "", OUT!A254)</f>
        <v>91779</v>
      </c>
      <c r="C161" s="8" t="str">
        <f>IF(OUT!D254="", "", OUT!D254)</f>
        <v>CAL</v>
      </c>
      <c r="D161" s="26"/>
      <c r="E161" s="8" t="str">
        <f>IF(OUT!E254="", "", OUT!E254)</f>
        <v>100/BDL</v>
      </c>
      <c r="F161" s="23" t="str">
        <f>IF(OUT!AE254="NEW", "✷", "")</f>
        <v/>
      </c>
      <c r="G161" t="str">
        <f>IF(OUT!B254="", "", OUT!B254)</f>
        <v>GERANIUM   IVY IVY LEAGUE CHERRY BLOSSOM</v>
      </c>
      <c r="H161" s="20">
        <f>IF(AND($K$3=1,$K$4="N"),P161,IF(AND($K$3=2,$K$4="N"),R161,IF(AND($K$3=3,$K$4="N"),T161,IF(AND($K$3=4,$K$4="N"),V161,IF(AND($K$3=5,$K$4="N"),X161,IF(AND($K$3=1,$K$4="Y"),Z161,IF(AND($K$3=2,$K$4="Y"),AB161,IF(AND($K$3=3,$K$4="Y"),AD161,IF(AND($K$3=4,$K$4="Y"),AF161,IF(AND($K$3=5,$K$4="Y"),AH161,"FALSE"))))))))))</f>
        <v>0.65300000000000002</v>
      </c>
      <c r="I161" s="21">
        <f>IF(AND($K$3=1,$K$4="N"),Q161,IF(AND($K$3=2,$K$4="N"),S161,IF(AND($K$3=3,$K$4="N"),U161,IF(AND($K$3=4,$K$4="N"),W161,IF(AND($K$3=5,$K$4="N"),Y161,IF(AND($K$3=1,$K$4="Y"),AA161,IF(AND($K$3=2,$K$4="Y"),AC161,IF(AND($K$3=3,$K$4="Y"),AE161,IF(AND($K$3=4,$K$4="Y"),AG161,IF(AND($K$3=5,$K$4="Y"),AI161,"FALSE"))))))))))</f>
        <v>65.3</v>
      </c>
      <c r="J161" s="35" t="str">
        <f>IF(OUT!F254="", "", OUT!F254)</f>
        <v>CALLUSED URC</v>
      </c>
      <c r="K161" s="8">
        <f>IF(OUT!P254="", "", OUT!P254)</f>
        <v>100</v>
      </c>
      <c r="L161" s="8" t="str">
        <f>IF(OUT!AE254="", "", OUT!AE254)</f>
        <v/>
      </c>
      <c r="M161" s="8" t="str">
        <f>IF(OUT!AG254="", "", OUT!AG254)</f>
        <v>PAT</v>
      </c>
      <c r="N161" s="8" t="str">
        <f>IF(OUT!AQ254="", "", OUT!AQ254)</f>
        <v/>
      </c>
      <c r="O161" s="8" t="str">
        <f>IF(OUT!BM254="", "", OUT!BM254)</f>
        <v>T6</v>
      </c>
      <c r="P161" s="9">
        <f>IF(OUT!N254="", "", OUT!N254)</f>
        <v>0.65300000000000002</v>
      </c>
      <c r="Q161" s="10">
        <f>IF(OUT!O254="", "", OUT!O254)</f>
        <v>65.3</v>
      </c>
      <c r="R161" s="9">
        <f>IF(PPG!H254="", "", PPG!H254)</f>
        <v>0.46899999999999997</v>
      </c>
      <c r="S161" s="10">
        <f>IF(PPG!I254="", "", PPG!I254)</f>
        <v>46.9</v>
      </c>
      <c r="T161" s="9">
        <f>IF(PPG!J254="", "", PPG!J254)</f>
        <v>0.42099999999999999</v>
      </c>
      <c r="U161" s="10">
        <f>IF(PPG!K254="", "", PPG!K254)</f>
        <v>42.1</v>
      </c>
      <c r="V161" s="9">
        <f>IF(PPG!L254="", "", PPG!L254)</f>
        <v>0.39200000000000002</v>
      </c>
      <c r="W161" s="10">
        <f>IF(PPG!M254="", "", PPG!M254)</f>
        <v>39.200000000000003</v>
      </c>
      <c r="X161" s="9">
        <f>IF(PPG!N254="", "", PPG!N254)</f>
        <v>0.374</v>
      </c>
      <c r="Y161" s="10">
        <f>IF(PPG!O254="", "", PPG!O254)</f>
        <v>37.4</v>
      </c>
      <c r="Z161" s="9">
        <f>IF(PPG!Q254="", "", PPG!Q254)</f>
        <v>0.48899999999999999</v>
      </c>
      <c r="AA161" s="10">
        <f>IF(PPG!R254="", "", PPG!R254)</f>
        <v>48.9</v>
      </c>
      <c r="AB161" s="9">
        <f>IF(PPG!S254="", "", PPG!S254)</f>
        <v>0.46899999999999997</v>
      </c>
      <c r="AC161" s="10">
        <f>IF(PPG!T254="", "", PPG!T254)</f>
        <v>46.9</v>
      </c>
      <c r="AD161" s="9">
        <f>IF(PPG!U254="", "", PPG!U254)</f>
        <v>0.42099999999999999</v>
      </c>
      <c r="AE161" s="10">
        <f>IF(PPG!V254="", "", PPG!V254)</f>
        <v>42.1</v>
      </c>
      <c r="AF161" s="9">
        <f>IF(PPG!W254="", "", PPG!W254)</f>
        <v>0.39200000000000002</v>
      </c>
      <c r="AG161" s="10">
        <f>IF(PPG!X254="", "", PPG!X254)</f>
        <v>39.200000000000003</v>
      </c>
      <c r="AH161" s="9">
        <f>IF(PPG!Y254="", "", PPG!Y254)</f>
        <v>0.374</v>
      </c>
      <c r="AI161" s="10">
        <f>IF(PPG!Z254="", "", PPG!Z254)</f>
        <v>37.4</v>
      </c>
      <c r="AJ161" s="31" t="str">
        <f>IF(D161&lt;&gt;"",D161*I161, "0.00")</f>
        <v>0.00</v>
      </c>
      <c r="AK161" s="8" t="str">
        <f>IF(D161&lt;&gt;"",D161, "0")</f>
        <v>0</v>
      </c>
      <c r="AL161" s="8" t="str">
        <f>IF(D161&lt;&gt;"",D161*K161, "0")</f>
        <v>0</v>
      </c>
    </row>
    <row r="162" spans="1:38">
      <c r="A162" s="8">
        <f>IF(OUT!C255="", "", OUT!C255)</f>
        <v>773</v>
      </c>
      <c r="B162" s="19">
        <f>IF(OUT!A255="", "", OUT!A255)</f>
        <v>91779</v>
      </c>
      <c r="C162" s="8" t="str">
        <f>IF(OUT!D255="", "", OUT!D255)</f>
        <v>URCO</v>
      </c>
      <c r="D162" s="26"/>
      <c r="E162" s="8" t="str">
        <f>IF(OUT!E255="", "", OUT!E255)</f>
        <v>100/BDL</v>
      </c>
      <c r="F162" s="23" t="str">
        <f>IF(OUT!AE255="NEW", "✷", "")</f>
        <v/>
      </c>
      <c r="G162" t="str">
        <f>IF(OUT!B255="", "", OUT!B255)</f>
        <v>GERANIUM   IVY IVY LEAGUE CHERRY BLOSSOM</v>
      </c>
      <c r="H162" s="20">
        <f>IF(AND($K$3=1,$K$4="N"),P162,IF(AND($K$3=2,$K$4="N"),R162,IF(AND($K$3=3,$K$4="N"),T162,IF(AND($K$3=4,$K$4="N"),V162,IF(AND($K$3=5,$K$4="N"),X162,IF(AND($K$3=1,$K$4="Y"),Z162,IF(AND($K$3=2,$K$4="Y"),AB162,IF(AND($K$3=3,$K$4="Y"),AD162,IF(AND($K$3=4,$K$4="Y"),AF162,IF(AND($K$3=5,$K$4="Y"),AH162,"FALSE"))))))))))</f>
        <v>0.51500000000000001</v>
      </c>
      <c r="I162" s="21">
        <f>IF(AND($K$3=1,$K$4="N"),Q162,IF(AND($K$3=2,$K$4="N"),S162,IF(AND($K$3=3,$K$4="N"),U162,IF(AND($K$3=4,$K$4="N"),W162,IF(AND($K$3=5,$K$4="N"),Y162,IF(AND($K$3=1,$K$4="Y"),AA162,IF(AND($K$3=2,$K$4="Y"),AC162,IF(AND($K$3=3,$K$4="Y"),AE162,IF(AND($K$3=4,$K$4="Y"),AG162,IF(AND($K$3=5,$K$4="Y"),AI162,"FALSE"))))))))))</f>
        <v>51.5</v>
      </c>
      <c r="J162" s="35" t="str">
        <f>IF(OUT!F255="", "", OUT!F255)</f>
        <v>UNROOTED CUTTINGS</v>
      </c>
      <c r="K162" s="8">
        <f>IF(OUT!P255="", "", OUT!P255)</f>
        <v>100</v>
      </c>
      <c r="L162" s="8" t="str">
        <f>IF(OUT!AE255="", "", OUT!AE255)</f>
        <v/>
      </c>
      <c r="M162" s="8" t="str">
        <f>IF(OUT!AG255="", "", OUT!AG255)</f>
        <v>PAT</v>
      </c>
      <c r="N162" s="8" t="str">
        <f>IF(OUT!AQ255="", "", OUT!AQ255)</f>
        <v/>
      </c>
      <c r="O162" s="8" t="str">
        <f>IF(OUT!BM255="", "", OUT!BM255)</f>
        <v>T6</v>
      </c>
      <c r="P162" s="9">
        <f>IF(OUT!N255="", "", OUT!N255)</f>
        <v>0.51500000000000001</v>
      </c>
      <c r="Q162" s="10">
        <f>IF(OUT!O255="", "", OUT!O255)</f>
        <v>51.5</v>
      </c>
      <c r="R162" s="9">
        <f>IF(PPG!H255="", "", PPG!H255)</f>
        <v>0.59499999999999997</v>
      </c>
      <c r="S162" s="10">
        <f>IF(PPG!I255="", "", PPG!I255)</f>
        <v>59.5</v>
      </c>
      <c r="T162" s="9">
        <f>IF(PPG!J255="", "", PPG!J255)</f>
        <v>0.53100000000000003</v>
      </c>
      <c r="U162" s="10">
        <f>IF(PPG!K255="", "", PPG!K255)</f>
        <v>53.1</v>
      </c>
      <c r="V162" s="9">
        <f>IF(PPG!L255="", "", PPG!L255)</f>
        <v>0.49399999999999999</v>
      </c>
      <c r="W162" s="10">
        <f>IF(PPG!M255="", "", PPG!M255)</f>
        <v>49.4</v>
      </c>
      <c r="X162" s="9">
        <f>IF(PPG!N255="", "", PPG!N255)</f>
        <v>0.47</v>
      </c>
      <c r="Y162" s="10">
        <f>IF(PPG!O255="", "", PPG!O255)</f>
        <v>47</v>
      </c>
      <c r="Z162" s="9">
        <f>IF(PPG!Q255="", "", PPG!Q255)</f>
        <v>0.62</v>
      </c>
      <c r="AA162" s="10">
        <f>IF(PPG!R255="", "", PPG!R255)</f>
        <v>62</v>
      </c>
      <c r="AB162" s="9">
        <f>IF(PPG!S255="", "", PPG!S255)</f>
        <v>0.59499999999999997</v>
      </c>
      <c r="AC162" s="10">
        <f>IF(PPG!T255="", "", PPG!T255)</f>
        <v>59.5</v>
      </c>
      <c r="AD162" s="9">
        <f>IF(PPG!U255="", "", PPG!U255)</f>
        <v>0.53100000000000003</v>
      </c>
      <c r="AE162" s="10">
        <f>IF(PPG!V255="", "", PPG!V255)</f>
        <v>53.1</v>
      </c>
      <c r="AF162" s="9">
        <f>IF(PPG!W255="", "", PPG!W255)</f>
        <v>0.49399999999999999</v>
      </c>
      <c r="AG162" s="10">
        <f>IF(PPG!X255="", "", PPG!X255)</f>
        <v>49.4</v>
      </c>
      <c r="AH162" s="9">
        <f>IF(PPG!Y255="", "", PPG!Y255)</f>
        <v>0.47</v>
      </c>
      <c r="AI162" s="10">
        <f>IF(PPG!Z255="", "", PPG!Z255)</f>
        <v>47</v>
      </c>
      <c r="AJ162" s="31" t="str">
        <f>IF(D162&lt;&gt;"",D162*I162, "0.00")</f>
        <v>0.00</v>
      </c>
      <c r="AK162" s="8" t="str">
        <f>IF(D162&lt;&gt;"",D162, "0")</f>
        <v>0</v>
      </c>
      <c r="AL162" s="8" t="str">
        <f>IF(D162&lt;&gt;"",D162*K162, "0")</f>
        <v>0</v>
      </c>
    </row>
    <row r="163" spans="1:38">
      <c r="A163" s="8">
        <f>IF(OUT!C29="", "", OUT!C29)</f>
        <v>773</v>
      </c>
      <c r="B163" s="19">
        <f>IF(OUT!A29="", "", OUT!A29)</f>
        <v>41148</v>
      </c>
      <c r="C163" s="8" t="str">
        <f>IF(OUT!D29="", "", OUT!D29)</f>
        <v>CAL</v>
      </c>
      <c r="D163" s="26"/>
      <c r="E163" s="8" t="str">
        <f>IF(OUT!E29="", "", OUT!E29)</f>
        <v>100/BDL</v>
      </c>
      <c r="F163" s="23" t="str">
        <f>IF(OUT!AE29="NEW", "✷", "")</f>
        <v/>
      </c>
      <c r="G163" t="str">
        <f>IF(OUT!B29="", "", OUT!B29)</f>
        <v>GERANIUM   IVY IVY LEAGUE DEEP PINK</v>
      </c>
      <c r="H163" s="20">
        <f>IF(AND($K$3=1,$K$4="N"),P163,IF(AND($K$3=2,$K$4="N"),R163,IF(AND($K$3=3,$K$4="N"),T163,IF(AND($K$3=4,$K$4="N"),V163,IF(AND($K$3=5,$K$4="N"),X163,IF(AND($K$3=1,$K$4="Y"),Z163,IF(AND($K$3=2,$K$4="Y"),AB163,IF(AND($K$3=3,$K$4="Y"),AD163,IF(AND($K$3=4,$K$4="Y"),AF163,IF(AND($K$3=5,$K$4="Y"),AH163,"FALSE"))))))))))</f>
        <v>0.65300000000000002</v>
      </c>
      <c r="I163" s="21">
        <f>IF(AND($K$3=1,$K$4="N"),Q163,IF(AND($K$3=2,$K$4="N"),S163,IF(AND($K$3=3,$K$4="N"),U163,IF(AND($K$3=4,$K$4="N"),W163,IF(AND($K$3=5,$K$4="N"),Y163,IF(AND($K$3=1,$K$4="Y"),AA163,IF(AND($K$3=2,$K$4="Y"),AC163,IF(AND($K$3=3,$K$4="Y"),AE163,IF(AND($K$3=4,$K$4="Y"),AG163,IF(AND($K$3=5,$K$4="Y"),AI163,"FALSE"))))))))))</f>
        <v>65.3</v>
      </c>
      <c r="J163" s="35" t="str">
        <f>IF(OUT!F29="", "", OUT!F29)</f>
        <v>CALLUSED URC</v>
      </c>
      <c r="K163" s="8">
        <f>IF(OUT!P29="", "", OUT!P29)</f>
        <v>100</v>
      </c>
      <c r="L163" s="8" t="str">
        <f>IF(OUT!AE29="", "", OUT!AE29)</f>
        <v/>
      </c>
      <c r="M163" s="8" t="str">
        <f>IF(OUT!AG29="", "", OUT!AG29)</f>
        <v>PAT</v>
      </c>
      <c r="N163" s="8" t="str">
        <f>IF(OUT!AQ29="", "", OUT!AQ29)</f>
        <v/>
      </c>
      <c r="O163" s="8" t="str">
        <f>IF(OUT!BM29="", "", OUT!BM29)</f>
        <v>T6</v>
      </c>
      <c r="P163" s="9">
        <f>IF(OUT!N29="", "", OUT!N29)</f>
        <v>0.65300000000000002</v>
      </c>
      <c r="Q163" s="10">
        <f>IF(OUT!O29="", "", OUT!O29)</f>
        <v>65.3</v>
      </c>
      <c r="R163" s="9">
        <f>IF(PPG!H29="", "", PPG!H29)</f>
        <v>0.626</v>
      </c>
      <c r="S163" s="10">
        <f>IF(PPG!I29="", "", PPG!I29)</f>
        <v>62.6</v>
      </c>
      <c r="T163" s="9">
        <f>IF(PPG!J29="", "", PPG!J29)</f>
        <v>0.55800000000000005</v>
      </c>
      <c r="U163" s="10">
        <f>IF(PPG!K29="", "", PPG!K29)</f>
        <v>55.8</v>
      </c>
      <c r="V163" s="9">
        <f>IF(PPG!L29="", "", PPG!L29)</f>
        <v>0.51900000000000002</v>
      </c>
      <c r="W163" s="10">
        <f>IF(PPG!M29="", "", PPG!M29)</f>
        <v>51.9</v>
      </c>
      <c r="X163" s="9">
        <f>IF(PPG!N29="", "", PPG!N29)</f>
        <v>0.49299999999999999</v>
      </c>
      <c r="Y163" s="10">
        <f>IF(PPG!O29="", "", PPG!O29)</f>
        <v>49.3</v>
      </c>
      <c r="Z163" s="9">
        <f>IF(PPG!Q29="", "", PPG!Q29)</f>
        <v>0.65300000000000002</v>
      </c>
      <c r="AA163" s="10">
        <f>IF(PPG!R29="", "", PPG!R29)</f>
        <v>65.3</v>
      </c>
      <c r="AB163" s="9">
        <f>IF(PPG!S29="", "", PPG!S29)</f>
        <v>0.626</v>
      </c>
      <c r="AC163" s="10">
        <f>IF(PPG!T29="", "", PPG!T29)</f>
        <v>62.6</v>
      </c>
      <c r="AD163" s="9">
        <f>IF(PPG!U29="", "", PPG!U29)</f>
        <v>0.55800000000000005</v>
      </c>
      <c r="AE163" s="10">
        <f>IF(PPG!V29="", "", PPG!V29)</f>
        <v>55.8</v>
      </c>
      <c r="AF163" s="9">
        <f>IF(PPG!W29="", "", PPG!W29)</f>
        <v>0.51900000000000002</v>
      </c>
      <c r="AG163" s="10">
        <f>IF(PPG!X29="", "", PPG!X29)</f>
        <v>51.9</v>
      </c>
      <c r="AH163" s="9">
        <f>IF(PPG!Y29="", "", PPG!Y29)</f>
        <v>0.49299999999999999</v>
      </c>
      <c r="AI163" s="10">
        <f>IF(PPG!Z29="", "", PPG!Z29)</f>
        <v>49.3</v>
      </c>
      <c r="AJ163" s="31" t="str">
        <f>IF(D163&lt;&gt;"",D163*I163, "0.00")</f>
        <v>0.00</v>
      </c>
      <c r="AK163" s="8" t="str">
        <f>IF(D163&lt;&gt;"",D163, "0")</f>
        <v>0</v>
      </c>
      <c r="AL163" s="8" t="str">
        <f>IF(D163&lt;&gt;"",D163*K163, "0")</f>
        <v>0</v>
      </c>
    </row>
    <row r="164" spans="1:38">
      <c r="A164" s="8">
        <f>IF(OUT!C30="", "", OUT!C30)</f>
        <v>773</v>
      </c>
      <c r="B164" s="19">
        <f>IF(OUT!A30="", "", OUT!A30)</f>
        <v>41148</v>
      </c>
      <c r="C164" s="8" t="str">
        <f>IF(OUT!D30="", "", OUT!D30)</f>
        <v>URCO</v>
      </c>
      <c r="D164" s="26"/>
      <c r="E164" s="8" t="str">
        <f>IF(OUT!E30="", "", OUT!E30)</f>
        <v>100/BDL</v>
      </c>
      <c r="F164" s="23" t="str">
        <f>IF(OUT!AE30="NEW", "✷", "")</f>
        <v/>
      </c>
      <c r="G164" t="str">
        <f>IF(OUT!B30="", "", OUT!B30)</f>
        <v>GERANIUM   IVY IVY LEAGUE DEEP PINK</v>
      </c>
      <c r="H164" s="20">
        <f>IF(AND($K$3=1,$K$4="N"),P164,IF(AND($K$3=2,$K$4="N"),R164,IF(AND($K$3=3,$K$4="N"),T164,IF(AND($K$3=4,$K$4="N"),V164,IF(AND($K$3=5,$K$4="N"),X164,IF(AND($K$3=1,$K$4="Y"),Z164,IF(AND($K$3=2,$K$4="Y"),AB164,IF(AND($K$3=3,$K$4="Y"),AD164,IF(AND($K$3=4,$K$4="Y"),AF164,IF(AND($K$3=5,$K$4="Y"),AH164,"FALSE"))))))))))</f>
        <v>0.51500000000000001</v>
      </c>
      <c r="I164" s="21">
        <f>IF(AND($K$3=1,$K$4="N"),Q164,IF(AND($K$3=2,$K$4="N"),S164,IF(AND($K$3=3,$K$4="N"),U164,IF(AND($K$3=4,$K$4="N"),W164,IF(AND($K$3=5,$K$4="N"),Y164,IF(AND($K$3=1,$K$4="Y"),AA164,IF(AND($K$3=2,$K$4="Y"),AC164,IF(AND($K$3=3,$K$4="Y"),AE164,IF(AND($K$3=4,$K$4="Y"),AG164,IF(AND($K$3=5,$K$4="Y"),AI164,"FALSE"))))))))))</f>
        <v>51.5</v>
      </c>
      <c r="J164" s="35" t="str">
        <f>IF(OUT!F30="", "", OUT!F30)</f>
        <v>UNROOTED CUTTINGS</v>
      </c>
      <c r="K164" s="8">
        <f>IF(OUT!P30="", "", OUT!P30)</f>
        <v>100</v>
      </c>
      <c r="L164" s="8" t="str">
        <f>IF(OUT!AE30="", "", OUT!AE30)</f>
        <v/>
      </c>
      <c r="M164" s="8" t="str">
        <f>IF(OUT!AG30="", "", OUT!AG30)</f>
        <v>PAT</v>
      </c>
      <c r="N164" s="8" t="str">
        <f>IF(OUT!AQ30="", "", OUT!AQ30)</f>
        <v/>
      </c>
      <c r="O164" s="8" t="str">
        <f>IF(OUT!BM30="", "", OUT!BM30)</f>
        <v>T6</v>
      </c>
      <c r="P164" s="9">
        <f>IF(OUT!N30="", "", OUT!N30)</f>
        <v>0.51500000000000001</v>
      </c>
      <c r="Q164" s="10">
        <f>IF(OUT!O30="", "", OUT!O30)</f>
        <v>51.5</v>
      </c>
      <c r="R164" s="9">
        <f>IF(PPG!H30="", "", PPG!H30)</f>
        <v>0.496</v>
      </c>
      <c r="S164" s="10">
        <f>IF(PPG!I30="", "", PPG!I30)</f>
        <v>49.6</v>
      </c>
      <c r="T164" s="9">
        <f>IF(PPG!J30="", "", PPG!J30)</f>
        <v>0.44400000000000001</v>
      </c>
      <c r="U164" s="10">
        <f>IF(PPG!K30="", "", PPG!K30)</f>
        <v>44.4</v>
      </c>
      <c r="V164" s="9">
        <f>IF(PPG!L30="", "", PPG!L30)</f>
        <v>0.41399999999999998</v>
      </c>
      <c r="W164" s="10">
        <f>IF(PPG!M30="", "", PPG!M30)</f>
        <v>41.4</v>
      </c>
      <c r="X164" s="9">
        <f>IF(PPG!N30="", "", PPG!N30)</f>
        <v>0.39400000000000002</v>
      </c>
      <c r="Y164" s="10">
        <f>IF(PPG!O30="", "", PPG!O30)</f>
        <v>39.4</v>
      </c>
      <c r="Z164" s="9">
        <f>IF(PPG!Q30="", "", PPG!Q30)</f>
        <v>0.51700000000000002</v>
      </c>
      <c r="AA164" s="10">
        <f>IF(PPG!R30="", "", PPG!R30)</f>
        <v>51.7</v>
      </c>
      <c r="AB164" s="9">
        <f>IF(PPG!S30="", "", PPG!S30)</f>
        <v>0.496</v>
      </c>
      <c r="AC164" s="10">
        <f>IF(PPG!T30="", "", PPG!T30)</f>
        <v>49.6</v>
      </c>
      <c r="AD164" s="9">
        <f>IF(PPG!U30="", "", PPG!U30)</f>
        <v>0.44400000000000001</v>
      </c>
      <c r="AE164" s="10">
        <f>IF(PPG!V30="", "", PPG!V30)</f>
        <v>44.4</v>
      </c>
      <c r="AF164" s="9">
        <f>IF(PPG!W30="", "", PPG!W30)</f>
        <v>0.41399999999999998</v>
      </c>
      <c r="AG164" s="10">
        <f>IF(PPG!X30="", "", PPG!X30)</f>
        <v>41.4</v>
      </c>
      <c r="AH164" s="9">
        <f>IF(PPG!Y30="", "", PPG!Y30)</f>
        <v>0.39400000000000002</v>
      </c>
      <c r="AI164" s="10">
        <f>IF(PPG!Z30="", "", PPG!Z30)</f>
        <v>39.4</v>
      </c>
      <c r="AJ164" s="31" t="str">
        <f>IF(D164&lt;&gt;"",D164*I164, "0.00")</f>
        <v>0.00</v>
      </c>
      <c r="AK164" s="8" t="str">
        <f>IF(D164&lt;&gt;"",D164, "0")</f>
        <v>0</v>
      </c>
      <c r="AL164" s="8" t="str">
        <f>IF(D164&lt;&gt;"",D164*K164, "0")</f>
        <v>0</v>
      </c>
    </row>
    <row r="165" spans="1:38">
      <c r="A165" s="8">
        <f>IF(OUT!C202="", "", OUT!C202)</f>
        <v>773</v>
      </c>
      <c r="B165" s="19">
        <f>IF(OUT!A202="", "", OUT!A202)</f>
        <v>88244</v>
      </c>
      <c r="C165" s="8" t="str">
        <f>IF(OUT!D202="", "", OUT!D202)</f>
        <v>CAL</v>
      </c>
      <c r="D165" s="26"/>
      <c r="E165" s="8" t="str">
        <f>IF(OUT!E202="", "", OUT!E202)</f>
        <v>100/BDL</v>
      </c>
      <c r="F165" s="23" t="str">
        <f>IF(OUT!AE202="NEW", "✷", "")</f>
        <v/>
      </c>
      <c r="G165" t="str">
        <f>IF(OUT!B202="", "", OUT!B202)</f>
        <v>GERANIUM   IVY IVY LEAGUE HOT CORAL (WAS TEMPRANO)</v>
      </c>
      <c r="H165" s="20">
        <f>IF(AND($K$3=1,$K$4="N"),P165,IF(AND($K$3=2,$K$4="N"),R165,IF(AND($K$3=3,$K$4="N"),T165,IF(AND($K$3=4,$K$4="N"),V165,IF(AND($K$3=5,$K$4="N"),X165,IF(AND($K$3=1,$K$4="Y"),Z165,IF(AND($K$3=2,$K$4="Y"),AB165,IF(AND($K$3=3,$K$4="Y"),AD165,IF(AND($K$3=4,$K$4="Y"),AF165,IF(AND($K$3=5,$K$4="Y"),AH165,"FALSE"))))))))))</f>
        <v>0.65300000000000002</v>
      </c>
      <c r="I165" s="21">
        <f>IF(AND($K$3=1,$K$4="N"),Q165,IF(AND($K$3=2,$K$4="N"),S165,IF(AND($K$3=3,$K$4="N"),U165,IF(AND($K$3=4,$K$4="N"),W165,IF(AND($K$3=5,$K$4="N"),Y165,IF(AND($K$3=1,$K$4="Y"),AA165,IF(AND($K$3=2,$K$4="Y"),AC165,IF(AND($K$3=3,$K$4="Y"),AE165,IF(AND($K$3=4,$K$4="Y"),AG165,IF(AND($K$3=5,$K$4="Y"),AI165,"FALSE"))))))))))</f>
        <v>65.3</v>
      </c>
      <c r="J165" s="35" t="str">
        <f>IF(OUT!F202="", "", OUT!F202)</f>
        <v>CALLUSED URC</v>
      </c>
      <c r="K165" s="8">
        <f>IF(OUT!P202="", "", OUT!P202)</f>
        <v>100</v>
      </c>
      <c r="L165" s="8" t="str">
        <f>IF(OUT!AE202="", "", OUT!AE202)</f>
        <v/>
      </c>
      <c r="M165" s="8" t="str">
        <f>IF(OUT!AG202="", "", OUT!AG202)</f>
        <v>PAT</v>
      </c>
      <c r="N165" s="8" t="str">
        <f>IF(OUT!AQ202="", "", OUT!AQ202)</f>
        <v/>
      </c>
      <c r="O165" s="8" t="str">
        <f>IF(OUT!BM202="", "", OUT!BM202)</f>
        <v>T6</v>
      </c>
      <c r="P165" s="9">
        <f>IF(OUT!N202="", "", OUT!N202)</f>
        <v>0.65300000000000002</v>
      </c>
      <c r="Q165" s="10">
        <f>IF(OUT!O202="", "", OUT!O202)</f>
        <v>65.3</v>
      </c>
      <c r="R165" s="9">
        <f>IF(PPG!H202="", "", PPG!H202)</f>
        <v>0.496</v>
      </c>
      <c r="S165" s="10">
        <f>IF(PPG!I202="", "", PPG!I202)</f>
        <v>49.6</v>
      </c>
      <c r="T165" s="9">
        <f>IF(PPG!J202="", "", PPG!J202)</f>
        <v>0.44400000000000001</v>
      </c>
      <c r="U165" s="10">
        <f>IF(PPG!K202="", "", PPG!K202)</f>
        <v>44.4</v>
      </c>
      <c r="V165" s="9">
        <f>IF(PPG!L202="", "", PPG!L202)</f>
        <v>0.41399999999999998</v>
      </c>
      <c r="W165" s="10">
        <f>IF(PPG!M202="", "", PPG!M202)</f>
        <v>41.4</v>
      </c>
      <c r="X165" s="9">
        <f>IF(PPG!N202="", "", PPG!N202)</f>
        <v>0.39400000000000002</v>
      </c>
      <c r="Y165" s="10">
        <f>IF(PPG!O202="", "", PPG!O202)</f>
        <v>39.4</v>
      </c>
      <c r="Z165" s="9">
        <f>IF(PPG!Q202="", "", PPG!Q202)</f>
        <v>0.51700000000000002</v>
      </c>
      <c r="AA165" s="10">
        <f>IF(PPG!R202="", "", PPG!R202)</f>
        <v>51.7</v>
      </c>
      <c r="AB165" s="9">
        <f>IF(PPG!S202="", "", PPG!S202)</f>
        <v>0.496</v>
      </c>
      <c r="AC165" s="10">
        <f>IF(PPG!T202="", "", PPG!T202)</f>
        <v>49.6</v>
      </c>
      <c r="AD165" s="9">
        <f>IF(PPG!U202="", "", PPG!U202)</f>
        <v>0.44400000000000001</v>
      </c>
      <c r="AE165" s="10">
        <f>IF(PPG!V202="", "", PPG!V202)</f>
        <v>44.4</v>
      </c>
      <c r="AF165" s="9">
        <f>IF(PPG!W202="", "", PPG!W202)</f>
        <v>0.41399999999999998</v>
      </c>
      <c r="AG165" s="10">
        <f>IF(PPG!X202="", "", PPG!X202)</f>
        <v>41.4</v>
      </c>
      <c r="AH165" s="9">
        <f>IF(PPG!Y202="", "", PPG!Y202)</f>
        <v>0.39400000000000002</v>
      </c>
      <c r="AI165" s="10">
        <f>IF(PPG!Z202="", "", PPG!Z202)</f>
        <v>39.4</v>
      </c>
      <c r="AJ165" s="31" t="str">
        <f>IF(D165&lt;&gt;"",D165*I165, "0.00")</f>
        <v>0.00</v>
      </c>
      <c r="AK165" s="8" t="str">
        <f>IF(D165&lt;&gt;"",D165, "0")</f>
        <v>0</v>
      </c>
      <c r="AL165" s="8" t="str">
        <f>IF(D165&lt;&gt;"",D165*K165, "0")</f>
        <v>0</v>
      </c>
    </row>
    <row r="166" spans="1:38">
      <c r="A166" s="8">
        <f>IF(OUT!C203="", "", OUT!C203)</f>
        <v>773</v>
      </c>
      <c r="B166" s="19">
        <f>IF(OUT!A203="", "", OUT!A203)</f>
        <v>88244</v>
      </c>
      <c r="C166" s="8" t="str">
        <f>IF(OUT!D203="", "", OUT!D203)</f>
        <v>URCO</v>
      </c>
      <c r="D166" s="26"/>
      <c r="E166" s="8" t="str">
        <f>IF(OUT!E203="", "", OUT!E203)</f>
        <v>100/BDL</v>
      </c>
      <c r="F166" s="23" t="str">
        <f>IF(OUT!AE203="NEW", "✷", "")</f>
        <v/>
      </c>
      <c r="G166" t="str">
        <f>IF(OUT!B203="", "", OUT!B203)</f>
        <v>GERANIUM   IVY IVY LEAGUE HOT CORAL (WAS TEMPRANO)</v>
      </c>
      <c r="H166" s="20">
        <f>IF(AND($K$3=1,$K$4="N"),P166,IF(AND($K$3=2,$K$4="N"),R166,IF(AND($K$3=3,$K$4="N"),T166,IF(AND($K$3=4,$K$4="N"),V166,IF(AND($K$3=5,$K$4="N"),X166,IF(AND($K$3=1,$K$4="Y"),Z166,IF(AND($K$3=2,$K$4="Y"),AB166,IF(AND($K$3=3,$K$4="Y"),AD166,IF(AND($K$3=4,$K$4="Y"),AF166,IF(AND($K$3=5,$K$4="Y"),AH166,"FALSE"))))))))))</f>
        <v>0.51500000000000001</v>
      </c>
      <c r="I166" s="21">
        <f>IF(AND($K$3=1,$K$4="N"),Q166,IF(AND($K$3=2,$K$4="N"),S166,IF(AND($K$3=3,$K$4="N"),U166,IF(AND($K$3=4,$K$4="N"),W166,IF(AND($K$3=5,$K$4="N"),Y166,IF(AND($K$3=1,$K$4="Y"),AA166,IF(AND($K$3=2,$K$4="Y"),AC166,IF(AND($K$3=3,$K$4="Y"),AE166,IF(AND($K$3=4,$K$4="Y"),AG166,IF(AND($K$3=5,$K$4="Y"),AI166,"FALSE"))))))))))</f>
        <v>51.5</v>
      </c>
      <c r="J166" s="35" t="str">
        <f>IF(OUT!F203="", "", OUT!F203)</f>
        <v>UNROOTED CUTTINGS</v>
      </c>
      <c r="K166" s="8">
        <f>IF(OUT!P203="", "", OUT!P203)</f>
        <v>100</v>
      </c>
      <c r="L166" s="8" t="str">
        <f>IF(OUT!AE203="", "", OUT!AE203)</f>
        <v/>
      </c>
      <c r="M166" s="8" t="str">
        <f>IF(OUT!AG203="", "", OUT!AG203)</f>
        <v>PAT</v>
      </c>
      <c r="N166" s="8" t="str">
        <f>IF(OUT!AQ203="", "", OUT!AQ203)</f>
        <v/>
      </c>
      <c r="O166" s="8" t="str">
        <f>IF(OUT!BM203="", "", OUT!BM203)</f>
        <v>T6</v>
      </c>
      <c r="P166" s="9">
        <f>IF(OUT!N203="", "", OUT!N203)</f>
        <v>0.51500000000000001</v>
      </c>
      <c r="Q166" s="10">
        <f>IF(OUT!O203="", "", OUT!O203)</f>
        <v>51.5</v>
      </c>
      <c r="R166" s="9">
        <f>IF(PPG!H203="", "", PPG!H203)</f>
        <v>0.626</v>
      </c>
      <c r="S166" s="10">
        <f>IF(PPG!I203="", "", PPG!I203)</f>
        <v>62.6</v>
      </c>
      <c r="T166" s="9">
        <f>IF(PPG!J203="", "", PPG!J203)</f>
        <v>0.55800000000000005</v>
      </c>
      <c r="U166" s="10">
        <f>IF(PPG!K203="", "", PPG!K203)</f>
        <v>55.8</v>
      </c>
      <c r="V166" s="9">
        <f>IF(PPG!L203="", "", PPG!L203)</f>
        <v>0.51900000000000002</v>
      </c>
      <c r="W166" s="10">
        <f>IF(PPG!M203="", "", PPG!M203)</f>
        <v>51.9</v>
      </c>
      <c r="X166" s="9">
        <f>IF(PPG!N203="", "", PPG!N203)</f>
        <v>0.49299999999999999</v>
      </c>
      <c r="Y166" s="10">
        <f>IF(PPG!O203="", "", PPG!O203)</f>
        <v>49.3</v>
      </c>
      <c r="Z166" s="9">
        <f>IF(PPG!Q203="", "", PPG!Q203)</f>
        <v>0.65300000000000002</v>
      </c>
      <c r="AA166" s="10">
        <f>IF(PPG!R203="", "", PPG!R203)</f>
        <v>65.3</v>
      </c>
      <c r="AB166" s="9">
        <f>IF(PPG!S203="", "", PPG!S203)</f>
        <v>0.626</v>
      </c>
      <c r="AC166" s="10">
        <f>IF(PPG!T203="", "", PPG!T203)</f>
        <v>62.6</v>
      </c>
      <c r="AD166" s="9">
        <f>IF(PPG!U203="", "", PPG!U203)</f>
        <v>0.55800000000000005</v>
      </c>
      <c r="AE166" s="10">
        <f>IF(PPG!V203="", "", PPG!V203)</f>
        <v>55.8</v>
      </c>
      <c r="AF166" s="9">
        <f>IF(PPG!W203="", "", PPG!W203)</f>
        <v>0.51900000000000002</v>
      </c>
      <c r="AG166" s="10">
        <f>IF(PPG!X203="", "", PPG!X203)</f>
        <v>51.9</v>
      </c>
      <c r="AH166" s="9">
        <f>IF(PPG!Y203="", "", PPG!Y203)</f>
        <v>0.49299999999999999</v>
      </c>
      <c r="AI166" s="10">
        <f>IF(PPG!Z203="", "", PPG!Z203)</f>
        <v>49.3</v>
      </c>
      <c r="AJ166" s="31" t="str">
        <f>IF(D166&lt;&gt;"",D166*I166, "0.00")</f>
        <v>0.00</v>
      </c>
      <c r="AK166" s="8" t="str">
        <f>IF(D166&lt;&gt;"",D166, "0")</f>
        <v>0</v>
      </c>
      <c r="AL166" s="8" t="str">
        <f>IF(D166&lt;&gt;"",D166*K166, "0")</f>
        <v>0</v>
      </c>
    </row>
    <row r="167" spans="1:38">
      <c r="A167" s="8">
        <f>IF(OUT!C31="", "", OUT!C31)</f>
        <v>773</v>
      </c>
      <c r="B167" s="19">
        <f>IF(OUT!A31="", "", OUT!A31)</f>
        <v>41149</v>
      </c>
      <c r="C167" s="8" t="str">
        <f>IF(OUT!D31="", "", OUT!D31)</f>
        <v>CAL</v>
      </c>
      <c r="D167" s="26"/>
      <c r="E167" s="8" t="str">
        <f>IF(OUT!E31="", "", OUT!E31)</f>
        <v>100/BDL</v>
      </c>
      <c r="F167" s="23" t="str">
        <f>IF(OUT!AE31="NEW", "✷", "")</f>
        <v/>
      </c>
      <c r="G167" t="str">
        <f>IF(OUT!B31="", "", OUT!B31)</f>
        <v>GERANIUM   IVY IVY LEAGUE LIGHT LAVENDER</v>
      </c>
      <c r="H167" s="20">
        <f>IF(AND($K$3=1,$K$4="N"),P167,IF(AND($K$3=2,$K$4="N"),R167,IF(AND($K$3=3,$K$4="N"),T167,IF(AND($K$3=4,$K$4="N"),V167,IF(AND($K$3=5,$K$4="N"),X167,IF(AND($K$3=1,$K$4="Y"),Z167,IF(AND($K$3=2,$K$4="Y"),AB167,IF(AND($K$3=3,$K$4="Y"),AD167,IF(AND($K$3=4,$K$4="Y"),AF167,IF(AND($K$3=5,$K$4="Y"),AH167,"FALSE"))))))))))</f>
        <v>0.65300000000000002</v>
      </c>
      <c r="I167" s="21">
        <f>IF(AND($K$3=1,$K$4="N"),Q167,IF(AND($K$3=2,$K$4="N"),S167,IF(AND($K$3=3,$K$4="N"),U167,IF(AND($K$3=4,$K$4="N"),W167,IF(AND($K$3=5,$K$4="N"),Y167,IF(AND($K$3=1,$K$4="Y"),AA167,IF(AND($K$3=2,$K$4="Y"),AC167,IF(AND($K$3=3,$K$4="Y"),AE167,IF(AND($K$3=4,$K$4="Y"),AG167,IF(AND($K$3=5,$K$4="Y"),AI167,"FALSE"))))))))))</f>
        <v>65.3</v>
      </c>
      <c r="J167" s="35" t="str">
        <f>IF(OUT!F31="", "", OUT!F31)</f>
        <v>CALLUSED URC</v>
      </c>
      <c r="K167" s="8">
        <f>IF(OUT!P31="", "", OUT!P31)</f>
        <v>100</v>
      </c>
      <c r="L167" s="8" t="str">
        <f>IF(OUT!AE31="", "", OUT!AE31)</f>
        <v/>
      </c>
      <c r="M167" s="8" t="str">
        <f>IF(OUT!AG31="", "", OUT!AG31)</f>
        <v>PAT</v>
      </c>
      <c r="N167" s="8" t="str">
        <f>IF(OUT!AQ31="", "", OUT!AQ31)</f>
        <v/>
      </c>
      <c r="O167" s="8" t="str">
        <f>IF(OUT!BM31="", "", OUT!BM31)</f>
        <v>T6</v>
      </c>
      <c r="P167" s="9">
        <f>IF(OUT!N31="", "", OUT!N31)</f>
        <v>0.65300000000000002</v>
      </c>
      <c r="Q167" s="10">
        <f>IF(OUT!O31="", "", OUT!O31)</f>
        <v>65.3</v>
      </c>
      <c r="R167" s="9">
        <f>IF(PPG!H31="", "", PPG!H31)</f>
        <v>0.626</v>
      </c>
      <c r="S167" s="10">
        <f>IF(PPG!I31="", "", PPG!I31)</f>
        <v>62.6</v>
      </c>
      <c r="T167" s="9">
        <f>IF(PPG!J31="", "", PPG!J31)</f>
        <v>0.55800000000000005</v>
      </c>
      <c r="U167" s="10">
        <f>IF(PPG!K31="", "", PPG!K31)</f>
        <v>55.8</v>
      </c>
      <c r="V167" s="9">
        <f>IF(PPG!L31="", "", PPG!L31)</f>
        <v>0.51900000000000002</v>
      </c>
      <c r="W167" s="10">
        <f>IF(PPG!M31="", "", PPG!M31)</f>
        <v>51.9</v>
      </c>
      <c r="X167" s="9">
        <f>IF(PPG!N31="", "", PPG!N31)</f>
        <v>0.49299999999999999</v>
      </c>
      <c r="Y167" s="10">
        <f>IF(PPG!O31="", "", PPG!O31)</f>
        <v>49.3</v>
      </c>
      <c r="Z167" s="9">
        <f>IF(PPG!Q31="", "", PPG!Q31)</f>
        <v>0.65300000000000002</v>
      </c>
      <c r="AA167" s="10">
        <f>IF(PPG!R31="", "", PPG!R31)</f>
        <v>65.3</v>
      </c>
      <c r="AB167" s="9">
        <f>IF(PPG!S31="", "", PPG!S31)</f>
        <v>0.626</v>
      </c>
      <c r="AC167" s="10">
        <f>IF(PPG!T31="", "", PPG!T31)</f>
        <v>62.6</v>
      </c>
      <c r="AD167" s="9">
        <f>IF(PPG!U31="", "", PPG!U31)</f>
        <v>0.55800000000000005</v>
      </c>
      <c r="AE167" s="10">
        <f>IF(PPG!V31="", "", PPG!V31)</f>
        <v>55.8</v>
      </c>
      <c r="AF167" s="9">
        <f>IF(PPG!W31="", "", PPG!W31)</f>
        <v>0.51900000000000002</v>
      </c>
      <c r="AG167" s="10">
        <f>IF(PPG!X31="", "", PPG!X31)</f>
        <v>51.9</v>
      </c>
      <c r="AH167" s="9">
        <f>IF(PPG!Y31="", "", PPG!Y31)</f>
        <v>0.49299999999999999</v>
      </c>
      <c r="AI167" s="10">
        <f>IF(PPG!Z31="", "", PPG!Z31)</f>
        <v>49.3</v>
      </c>
      <c r="AJ167" s="31" t="str">
        <f>IF(D167&lt;&gt;"",D167*I167, "0.00")</f>
        <v>0.00</v>
      </c>
      <c r="AK167" s="8" t="str">
        <f>IF(D167&lt;&gt;"",D167, "0")</f>
        <v>0</v>
      </c>
      <c r="AL167" s="8" t="str">
        <f>IF(D167&lt;&gt;"",D167*K167, "0")</f>
        <v>0</v>
      </c>
    </row>
    <row r="168" spans="1:38">
      <c r="A168" s="8">
        <f>IF(OUT!C32="", "", OUT!C32)</f>
        <v>773</v>
      </c>
      <c r="B168" s="19">
        <f>IF(OUT!A32="", "", OUT!A32)</f>
        <v>41149</v>
      </c>
      <c r="C168" s="8" t="str">
        <f>IF(OUT!D32="", "", OUT!D32)</f>
        <v>URCO</v>
      </c>
      <c r="D168" s="26"/>
      <c r="E168" s="8" t="str">
        <f>IF(OUT!E32="", "", OUT!E32)</f>
        <v>100/BDL</v>
      </c>
      <c r="F168" s="23" t="str">
        <f>IF(OUT!AE32="NEW", "✷", "")</f>
        <v/>
      </c>
      <c r="G168" t="str">
        <f>IF(OUT!B32="", "", OUT!B32)</f>
        <v>GERANIUM   IVY IVY LEAGUE LIGHT LAVENDER</v>
      </c>
      <c r="H168" s="20">
        <f>IF(AND($K$3=1,$K$4="N"),P168,IF(AND($K$3=2,$K$4="N"),R168,IF(AND($K$3=3,$K$4="N"),T168,IF(AND($K$3=4,$K$4="N"),V168,IF(AND($K$3=5,$K$4="N"),X168,IF(AND($K$3=1,$K$4="Y"),Z168,IF(AND($K$3=2,$K$4="Y"),AB168,IF(AND($K$3=3,$K$4="Y"),AD168,IF(AND($K$3=4,$K$4="Y"),AF168,IF(AND($K$3=5,$K$4="Y"),AH168,"FALSE"))))))))))</f>
        <v>0.51500000000000001</v>
      </c>
      <c r="I168" s="21">
        <f>IF(AND($K$3=1,$K$4="N"),Q168,IF(AND($K$3=2,$K$4="N"),S168,IF(AND($K$3=3,$K$4="N"),U168,IF(AND($K$3=4,$K$4="N"),W168,IF(AND($K$3=5,$K$4="N"),Y168,IF(AND($K$3=1,$K$4="Y"),AA168,IF(AND($K$3=2,$K$4="Y"),AC168,IF(AND($K$3=3,$K$4="Y"),AE168,IF(AND($K$3=4,$K$4="Y"),AG168,IF(AND($K$3=5,$K$4="Y"),AI168,"FALSE"))))))))))</f>
        <v>51.5</v>
      </c>
      <c r="J168" s="35" t="str">
        <f>IF(OUT!F32="", "", OUT!F32)</f>
        <v>UNROOTED CUTTINGS</v>
      </c>
      <c r="K168" s="8">
        <f>IF(OUT!P32="", "", OUT!P32)</f>
        <v>100</v>
      </c>
      <c r="L168" s="8" t="str">
        <f>IF(OUT!AE32="", "", OUT!AE32)</f>
        <v/>
      </c>
      <c r="M168" s="8" t="str">
        <f>IF(OUT!AG32="", "", OUT!AG32)</f>
        <v>PAT</v>
      </c>
      <c r="N168" s="8" t="str">
        <f>IF(OUT!AQ32="", "", OUT!AQ32)</f>
        <v/>
      </c>
      <c r="O168" s="8" t="str">
        <f>IF(OUT!BM32="", "", OUT!BM32)</f>
        <v>T6</v>
      </c>
      <c r="P168" s="9">
        <f>IF(OUT!N32="", "", OUT!N32)</f>
        <v>0.51500000000000001</v>
      </c>
      <c r="Q168" s="10">
        <f>IF(OUT!O32="", "", OUT!O32)</f>
        <v>51.5</v>
      </c>
      <c r="R168" s="9">
        <f>IF(PPG!H32="", "", PPG!H32)</f>
        <v>0.496</v>
      </c>
      <c r="S168" s="10">
        <f>IF(PPG!I32="", "", PPG!I32)</f>
        <v>49.6</v>
      </c>
      <c r="T168" s="9">
        <f>IF(PPG!J32="", "", PPG!J32)</f>
        <v>0.44400000000000001</v>
      </c>
      <c r="U168" s="10">
        <f>IF(PPG!K32="", "", PPG!K32)</f>
        <v>44.4</v>
      </c>
      <c r="V168" s="9">
        <f>IF(PPG!L32="", "", PPG!L32)</f>
        <v>0.41399999999999998</v>
      </c>
      <c r="W168" s="10">
        <f>IF(PPG!M32="", "", PPG!M32)</f>
        <v>41.4</v>
      </c>
      <c r="X168" s="9">
        <f>IF(PPG!N32="", "", PPG!N32)</f>
        <v>0.39400000000000002</v>
      </c>
      <c r="Y168" s="10">
        <f>IF(PPG!O32="", "", PPG!O32)</f>
        <v>39.4</v>
      </c>
      <c r="Z168" s="9">
        <f>IF(PPG!Q32="", "", PPG!Q32)</f>
        <v>0.51700000000000002</v>
      </c>
      <c r="AA168" s="10">
        <f>IF(PPG!R32="", "", PPG!R32)</f>
        <v>51.7</v>
      </c>
      <c r="AB168" s="9">
        <f>IF(PPG!S32="", "", PPG!S32)</f>
        <v>0.496</v>
      </c>
      <c r="AC168" s="10">
        <f>IF(PPG!T32="", "", PPG!T32)</f>
        <v>49.6</v>
      </c>
      <c r="AD168" s="9">
        <f>IF(PPG!U32="", "", PPG!U32)</f>
        <v>0.44400000000000001</v>
      </c>
      <c r="AE168" s="10">
        <f>IF(PPG!V32="", "", PPG!V32)</f>
        <v>44.4</v>
      </c>
      <c r="AF168" s="9">
        <f>IF(PPG!W32="", "", PPG!W32)</f>
        <v>0.41399999999999998</v>
      </c>
      <c r="AG168" s="10">
        <f>IF(PPG!X32="", "", PPG!X32)</f>
        <v>41.4</v>
      </c>
      <c r="AH168" s="9">
        <f>IF(PPG!Y32="", "", PPG!Y32)</f>
        <v>0.39400000000000002</v>
      </c>
      <c r="AI168" s="10">
        <f>IF(PPG!Z32="", "", PPG!Z32)</f>
        <v>39.4</v>
      </c>
      <c r="AJ168" s="31" t="str">
        <f>IF(D168&lt;&gt;"",D168*I168, "0.00")</f>
        <v>0.00</v>
      </c>
      <c r="AK168" s="8" t="str">
        <f>IF(D168&lt;&gt;"",D168, "0")</f>
        <v>0</v>
      </c>
      <c r="AL168" s="8" t="str">
        <f>IF(D168&lt;&gt;"",D168*K168, "0")</f>
        <v>0</v>
      </c>
    </row>
    <row r="169" spans="1:38">
      <c r="A169" s="8">
        <f>IF(OUT!C33="", "", OUT!C33)</f>
        <v>773</v>
      </c>
      <c r="B169" s="19">
        <f>IF(OUT!A33="", "", OUT!A33)</f>
        <v>41150</v>
      </c>
      <c r="C169" s="8" t="str">
        <f>IF(OUT!D33="", "", OUT!D33)</f>
        <v>CAL</v>
      </c>
      <c r="D169" s="26"/>
      <c r="E169" s="8" t="str">
        <f>IF(OUT!E33="", "", OUT!E33)</f>
        <v>100/BDL</v>
      </c>
      <c r="F169" s="23" t="str">
        <f>IF(OUT!AE33="NEW", "✷", "")</f>
        <v/>
      </c>
      <c r="G169" t="str">
        <f>IF(OUT!B33="", "", OUT!B33)</f>
        <v>GERANIUM   IVY IVY LEAGUE ORCHID</v>
      </c>
      <c r="H169" s="20">
        <f>IF(AND($K$3=1,$K$4="N"),P169,IF(AND($K$3=2,$K$4="N"),R169,IF(AND($K$3=3,$K$4="N"),T169,IF(AND($K$3=4,$K$4="N"),V169,IF(AND($K$3=5,$K$4="N"),X169,IF(AND($K$3=1,$K$4="Y"),Z169,IF(AND($K$3=2,$K$4="Y"),AB169,IF(AND($K$3=3,$K$4="Y"),AD169,IF(AND($K$3=4,$K$4="Y"),AF169,IF(AND($K$3=5,$K$4="Y"),AH169,"FALSE"))))))))))</f>
        <v>0.65300000000000002</v>
      </c>
      <c r="I169" s="21">
        <f>IF(AND($K$3=1,$K$4="N"),Q169,IF(AND($K$3=2,$K$4="N"),S169,IF(AND($K$3=3,$K$4="N"),U169,IF(AND($K$3=4,$K$4="N"),W169,IF(AND($K$3=5,$K$4="N"),Y169,IF(AND($K$3=1,$K$4="Y"),AA169,IF(AND($K$3=2,$K$4="Y"),AC169,IF(AND($K$3=3,$K$4="Y"),AE169,IF(AND($K$3=4,$K$4="Y"),AG169,IF(AND($K$3=5,$K$4="Y"),AI169,"FALSE"))))))))))</f>
        <v>65.3</v>
      </c>
      <c r="J169" s="35" t="str">
        <f>IF(OUT!F33="", "", OUT!F33)</f>
        <v>CALLUSED URC</v>
      </c>
      <c r="K169" s="8">
        <f>IF(OUT!P33="", "", OUT!P33)</f>
        <v>100</v>
      </c>
      <c r="L169" s="8" t="str">
        <f>IF(OUT!AE33="", "", OUT!AE33)</f>
        <v/>
      </c>
      <c r="M169" s="8" t="str">
        <f>IF(OUT!AG33="", "", OUT!AG33)</f>
        <v>PAT</v>
      </c>
      <c r="N169" s="8" t="str">
        <f>IF(OUT!AQ33="", "", OUT!AQ33)</f>
        <v/>
      </c>
      <c r="O169" s="8" t="str">
        <f>IF(OUT!BM33="", "", OUT!BM33)</f>
        <v>T6</v>
      </c>
      <c r="P169" s="9">
        <f>IF(OUT!N33="", "", OUT!N33)</f>
        <v>0.65300000000000002</v>
      </c>
      <c r="Q169" s="10">
        <f>IF(OUT!O33="", "", OUT!O33)</f>
        <v>65.3</v>
      </c>
      <c r="R169" s="9">
        <f>IF(PPG!H33="", "", PPG!H33)</f>
        <v>0.626</v>
      </c>
      <c r="S169" s="10">
        <f>IF(PPG!I33="", "", PPG!I33)</f>
        <v>62.6</v>
      </c>
      <c r="T169" s="9">
        <f>IF(PPG!J33="", "", PPG!J33)</f>
        <v>0.55800000000000005</v>
      </c>
      <c r="U169" s="10">
        <f>IF(PPG!K33="", "", PPG!K33)</f>
        <v>55.8</v>
      </c>
      <c r="V169" s="9">
        <f>IF(PPG!L33="", "", PPG!L33)</f>
        <v>0.51900000000000002</v>
      </c>
      <c r="W169" s="10">
        <f>IF(PPG!M33="", "", PPG!M33)</f>
        <v>51.9</v>
      </c>
      <c r="X169" s="9">
        <f>IF(PPG!N33="", "", PPG!N33)</f>
        <v>0.49299999999999999</v>
      </c>
      <c r="Y169" s="10">
        <f>IF(PPG!O33="", "", PPG!O33)</f>
        <v>49.3</v>
      </c>
      <c r="Z169" s="9">
        <f>IF(PPG!Q33="", "", PPG!Q33)</f>
        <v>0.65300000000000002</v>
      </c>
      <c r="AA169" s="10">
        <f>IF(PPG!R33="", "", PPG!R33)</f>
        <v>65.3</v>
      </c>
      <c r="AB169" s="9">
        <f>IF(PPG!S33="", "", PPG!S33)</f>
        <v>0.626</v>
      </c>
      <c r="AC169" s="10">
        <f>IF(PPG!T33="", "", PPG!T33)</f>
        <v>62.6</v>
      </c>
      <c r="AD169" s="9">
        <f>IF(PPG!U33="", "", PPG!U33)</f>
        <v>0.55800000000000005</v>
      </c>
      <c r="AE169" s="10">
        <f>IF(PPG!V33="", "", PPG!V33)</f>
        <v>55.8</v>
      </c>
      <c r="AF169" s="9">
        <f>IF(PPG!W33="", "", PPG!W33)</f>
        <v>0.51900000000000002</v>
      </c>
      <c r="AG169" s="10">
        <f>IF(PPG!X33="", "", PPG!X33)</f>
        <v>51.9</v>
      </c>
      <c r="AH169" s="9">
        <f>IF(PPG!Y33="", "", PPG!Y33)</f>
        <v>0.49299999999999999</v>
      </c>
      <c r="AI169" s="10">
        <f>IF(PPG!Z33="", "", PPG!Z33)</f>
        <v>49.3</v>
      </c>
      <c r="AJ169" s="31" t="str">
        <f>IF(D169&lt;&gt;"",D169*I169, "0.00")</f>
        <v>0.00</v>
      </c>
      <c r="AK169" s="8" t="str">
        <f>IF(D169&lt;&gt;"",D169, "0")</f>
        <v>0</v>
      </c>
      <c r="AL169" s="8" t="str">
        <f>IF(D169&lt;&gt;"",D169*K169, "0")</f>
        <v>0</v>
      </c>
    </row>
    <row r="170" spans="1:38">
      <c r="A170" s="8">
        <f>IF(OUT!C34="", "", OUT!C34)</f>
        <v>773</v>
      </c>
      <c r="B170" s="19">
        <f>IF(OUT!A34="", "", OUT!A34)</f>
        <v>41150</v>
      </c>
      <c r="C170" s="8" t="str">
        <f>IF(OUT!D34="", "", OUT!D34)</f>
        <v>URCO</v>
      </c>
      <c r="D170" s="26"/>
      <c r="E170" s="8" t="str">
        <f>IF(OUT!E34="", "", OUT!E34)</f>
        <v>100/BDL</v>
      </c>
      <c r="F170" s="23" t="str">
        <f>IF(OUT!AE34="NEW", "✷", "")</f>
        <v/>
      </c>
      <c r="G170" t="str">
        <f>IF(OUT!B34="", "", OUT!B34)</f>
        <v>GERANIUM   IVY IVY LEAGUE ORCHID</v>
      </c>
      <c r="H170" s="20">
        <f>IF(AND($K$3=1,$K$4="N"),P170,IF(AND($K$3=2,$K$4="N"),R170,IF(AND($K$3=3,$K$4="N"),T170,IF(AND($K$3=4,$K$4="N"),V170,IF(AND($K$3=5,$K$4="N"),X170,IF(AND($K$3=1,$K$4="Y"),Z170,IF(AND($K$3=2,$K$4="Y"),AB170,IF(AND($K$3=3,$K$4="Y"),AD170,IF(AND($K$3=4,$K$4="Y"),AF170,IF(AND($K$3=5,$K$4="Y"),AH170,"FALSE"))))))))))</f>
        <v>0.51500000000000001</v>
      </c>
      <c r="I170" s="21">
        <f>IF(AND($K$3=1,$K$4="N"),Q170,IF(AND($K$3=2,$K$4="N"),S170,IF(AND($K$3=3,$K$4="N"),U170,IF(AND($K$3=4,$K$4="N"),W170,IF(AND($K$3=5,$K$4="N"),Y170,IF(AND($K$3=1,$K$4="Y"),AA170,IF(AND($K$3=2,$K$4="Y"),AC170,IF(AND($K$3=3,$K$4="Y"),AE170,IF(AND($K$3=4,$K$4="Y"),AG170,IF(AND($K$3=5,$K$4="Y"),AI170,"FALSE"))))))))))</f>
        <v>51.5</v>
      </c>
      <c r="J170" s="35" t="str">
        <f>IF(OUT!F34="", "", OUT!F34)</f>
        <v>UNROOTED CUTTINGS</v>
      </c>
      <c r="K170" s="8">
        <f>IF(OUT!P34="", "", OUT!P34)</f>
        <v>100</v>
      </c>
      <c r="L170" s="8" t="str">
        <f>IF(OUT!AE34="", "", OUT!AE34)</f>
        <v/>
      </c>
      <c r="M170" s="8" t="str">
        <f>IF(OUT!AG34="", "", OUT!AG34)</f>
        <v>PAT</v>
      </c>
      <c r="N170" s="8" t="str">
        <f>IF(OUT!AQ34="", "", OUT!AQ34)</f>
        <v/>
      </c>
      <c r="O170" s="8" t="str">
        <f>IF(OUT!BM34="", "", OUT!BM34)</f>
        <v>T6</v>
      </c>
      <c r="P170" s="9">
        <f>IF(OUT!N34="", "", OUT!N34)</f>
        <v>0.51500000000000001</v>
      </c>
      <c r="Q170" s="10">
        <f>IF(OUT!O34="", "", OUT!O34)</f>
        <v>51.5</v>
      </c>
      <c r="R170" s="9">
        <f>IF(PPG!H34="", "", PPG!H34)</f>
        <v>0.496</v>
      </c>
      <c r="S170" s="10">
        <f>IF(PPG!I34="", "", PPG!I34)</f>
        <v>49.6</v>
      </c>
      <c r="T170" s="9">
        <f>IF(PPG!J34="", "", PPG!J34)</f>
        <v>0.44400000000000001</v>
      </c>
      <c r="U170" s="10">
        <f>IF(PPG!K34="", "", PPG!K34)</f>
        <v>44.4</v>
      </c>
      <c r="V170" s="9">
        <f>IF(PPG!L34="", "", PPG!L34)</f>
        <v>0.41399999999999998</v>
      </c>
      <c r="W170" s="10">
        <f>IF(PPG!M34="", "", PPG!M34)</f>
        <v>41.4</v>
      </c>
      <c r="X170" s="9">
        <f>IF(PPG!N34="", "", PPG!N34)</f>
        <v>0.39400000000000002</v>
      </c>
      <c r="Y170" s="10">
        <f>IF(PPG!O34="", "", PPG!O34)</f>
        <v>39.4</v>
      </c>
      <c r="Z170" s="9">
        <f>IF(PPG!Q34="", "", PPG!Q34)</f>
        <v>0.51700000000000002</v>
      </c>
      <c r="AA170" s="10">
        <f>IF(PPG!R34="", "", PPG!R34)</f>
        <v>51.7</v>
      </c>
      <c r="AB170" s="9">
        <f>IF(PPG!S34="", "", PPG!S34)</f>
        <v>0.496</v>
      </c>
      <c r="AC170" s="10">
        <f>IF(PPG!T34="", "", PPG!T34)</f>
        <v>49.6</v>
      </c>
      <c r="AD170" s="9">
        <f>IF(PPG!U34="", "", PPG!U34)</f>
        <v>0.44400000000000001</v>
      </c>
      <c r="AE170" s="10">
        <f>IF(PPG!V34="", "", PPG!V34)</f>
        <v>44.4</v>
      </c>
      <c r="AF170" s="9">
        <f>IF(PPG!W34="", "", PPG!W34)</f>
        <v>0.41399999999999998</v>
      </c>
      <c r="AG170" s="10">
        <f>IF(PPG!X34="", "", PPG!X34)</f>
        <v>41.4</v>
      </c>
      <c r="AH170" s="9">
        <f>IF(PPG!Y34="", "", PPG!Y34)</f>
        <v>0.39400000000000002</v>
      </c>
      <c r="AI170" s="10">
        <f>IF(PPG!Z34="", "", PPG!Z34)</f>
        <v>39.4</v>
      </c>
      <c r="AJ170" s="31" t="str">
        <f>IF(D170&lt;&gt;"",D170*I170, "0.00")</f>
        <v>0.00</v>
      </c>
      <c r="AK170" s="8" t="str">
        <f>IF(D170&lt;&gt;"",D170, "0")</f>
        <v>0</v>
      </c>
      <c r="AL170" s="8" t="str">
        <f>IF(D170&lt;&gt;"",D170*K170, "0")</f>
        <v>0</v>
      </c>
    </row>
    <row r="171" spans="1:38">
      <c r="A171" s="8">
        <f>IF(OUT!C35="", "", OUT!C35)</f>
        <v>773</v>
      </c>
      <c r="B171" s="19">
        <f>IF(OUT!A35="", "", OUT!A35)</f>
        <v>41151</v>
      </c>
      <c r="C171" s="8" t="str">
        <f>IF(OUT!D35="", "", OUT!D35)</f>
        <v>CAL</v>
      </c>
      <c r="D171" s="26"/>
      <c r="E171" s="8" t="str">
        <f>IF(OUT!E35="", "", OUT!E35)</f>
        <v>100/BDL</v>
      </c>
      <c r="F171" s="23" t="str">
        <f>IF(OUT!AE35="NEW", "✷", "")</f>
        <v/>
      </c>
      <c r="G171" t="str">
        <f>IF(OUT!B35="", "", OUT!B35)</f>
        <v>GERANIUM   IVY IVY LEAGUE RED</v>
      </c>
      <c r="H171" s="20">
        <f>IF(AND($K$3=1,$K$4="N"),P171,IF(AND($K$3=2,$K$4="N"),R171,IF(AND($K$3=3,$K$4="N"),T171,IF(AND($K$3=4,$K$4="N"),V171,IF(AND($K$3=5,$K$4="N"),X171,IF(AND($K$3=1,$K$4="Y"),Z171,IF(AND($K$3=2,$K$4="Y"),AB171,IF(AND($K$3=3,$K$4="Y"),AD171,IF(AND($K$3=4,$K$4="Y"),AF171,IF(AND($K$3=5,$K$4="Y"),AH171,"FALSE"))))))))))</f>
        <v>0.65300000000000002</v>
      </c>
      <c r="I171" s="21">
        <f>IF(AND($K$3=1,$K$4="N"),Q171,IF(AND($K$3=2,$K$4="N"),S171,IF(AND($K$3=3,$K$4="N"),U171,IF(AND($K$3=4,$K$4="N"),W171,IF(AND($K$3=5,$K$4="N"),Y171,IF(AND($K$3=1,$K$4="Y"),AA171,IF(AND($K$3=2,$K$4="Y"),AC171,IF(AND($K$3=3,$K$4="Y"),AE171,IF(AND($K$3=4,$K$4="Y"),AG171,IF(AND($K$3=5,$K$4="Y"),AI171,"FALSE"))))))))))</f>
        <v>65.3</v>
      </c>
      <c r="J171" s="35" t="str">
        <f>IF(OUT!F35="", "", OUT!F35)</f>
        <v>CALLUSED URC</v>
      </c>
      <c r="K171" s="8">
        <f>IF(OUT!P35="", "", OUT!P35)</f>
        <v>100</v>
      </c>
      <c r="L171" s="8" t="str">
        <f>IF(OUT!AE35="", "", OUT!AE35)</f>
        <v/>
      </c>
      <c r="M171" s="8" t="str">
        <f>IF(OUT!AG35="", "", OUT!AG35)</f>
        <v>PAT</v>
      </c>
      <c r="N171" s="8" t="str">
        <f>IF(OUT!AQ35="", "", OUT!AQ35)</f>
        <v/>
      </c>
      <c r="O171" s="8" t="str">
        <f>IF(OUT!BM35="", "", OUT!BM35)</f>
        <v>T6</v>
      </c>
      <c r="P171" s="9">
        <f>IF(OUT!N35="", "", OUT!N35)</f>
        <v>0.65300000000000002</v>
      </c>
      <c r="Q171" s="10">
        <f>IF(OUT!O35="", "", OUT!O35)</f>
        <v>65.3</v>
      </c>
      <c r="R171" s="9">
        <f>IF(PPG!H35="", "", PPG!H35)</f>
        <v>0.626</v>
      </c>
      <c r="S171" s="10">
        <f>IF(PPG!I35="", "", PPG!I35)</f>
        <v>62.6</v>
      </c>
      <c r="T171" s="9">
        <f>IF(PPG!J35="", "", PPG!J35)</f>
        <v>0.55800000000000005</v>
      </c>
      <c r="U171" s="10">
        <f>IF(PPG!K35="", "", PPG!K35)</f>
        <v>55.8</v>
      </c>
      <c r="V171" s="9">
        <f>IF(PPG!L35="", "", PPG!L35)</f>
        <v>0.51900000000000002</v>
      </c>
      <c r="W171" s="10">
        <f>IF(PPG!M35="", "", PPG!M35)</f>
        <v>51.9</v>
      </c>
      <c r="X171" s="9">
        <f>IF(PPG!N35="", "", PPG!N35)</f>
        <v>0.49299999999999999</v>
      </c>
      <c r="Y171" s="10">
        <f>IF(PPG!O35="", "", PPG!O35)</f>
        <v>49.3</v>
      </c>
      <c r="Z171" s="9">
        <f>IF(PPG!Q35="", "", PPG!Q35)</f>
        <v>0.65300000000000002</v>
      </c>
      <c r="AA171" s="10">
        <f>IF(PPG!R35="", "", PPG!R35)</f>
        <v>65.3</v>
      </c>
      <c r="AB171" s="9">
        <f>IF(PPG!S35="", "", PPG!S35)</f>
        <v>0.626</v>
      </c>
      <c r="AC171" s="10">
        <f>IF(PPG!T35="", "", PPG!T35)</f>
        <v>62.6</v>
      </c>
      <c r="AD171" s="9">
        <f>IF(PPG!U35="", "", PPG!U35)</f>
        <v>0.55800000000000005</v>
      </c>
      <c r="AE171" s="10">
        <f>IF(PPG!V35="", "", PPG!V35)</f>
        <v>55.8</v>
      </c>
      <c r="AF171" s="9">
        <f>IF(PPG!W35="", "", PPG!W35)</f>
        <v>0.51900000000000002</v>
      </c>
      <c r="AG171" s="10">
        <f>IF(PPG!X35="", "", PPG!X35)</f>
        <v>51.9</v>
      </c>
      <c r="AH171" s="9">
        <f>IF(PPG!Y35="", "", PPG!Y35)</f>
        <v>0.49299999999999999</v>
      </c>
      <c r="AI171" s="10">
        <f>IF(PPG!Z35="", "", PPG!Z35)</f>
        <v>49.3</v>
      </c>
      <c r="AJ171" s="31" t="str">
        <f>IF(D171&lt;&gt;"",D171*I171, "0.00")</f>
        <v>0.00</v>
      </c>
      <c r="AK171" s="8" t="str">
        <f>IF(D171&lt;&gt;"",D171, "0")</f>
        <v>0</v>
      </c>
      <c r="AL171" s="8" t="str">
        <f>IF(D171&lt;&gt;"",D171*K171, "0")</f>
        <v>0</v>
      </c>
    </row>
    <row r="172" spans="1:38">
      <c r="A172" s="8">
        <f>IF(OUT!C36="", "", OUT!C36)</f>
        <v>773</v>
      </c>
      <c r="B172" s="19">
        <f>IF(OUT!A36="", "", OUT!A36)</f>
        <v>41151</v>
      </c>
      <c r="C172" s="8" t="str">
        <f>IF(OUT!D36="", "", OUT!D36)</f>
        <v>URCO</v>
      </c>
      <c r="D172" s="26"/>
      <c r="E172" s="8" t="str">
        <f>IF(OUT!E36="", "", OUT!E36)</f>
        <v>100/BDL</v>
      </c>
      <c r="F172" s="23" t="str">
        <f>IF(OUT!AE36="NEW", "✷", "")</f>
        <v/>
      </c>
      <c r="G172" t="str">
        <f>IF(OUT!B36="", "", OUT!B36)</f>
        <v>GERANIUM   IVY IVY LEAGUE RED</v>
      </c>
      <c r="H172" s="20">
        <f>IF(AND($K$3=1,$K$4="N"),P172,IF(AND($K$3=2,$K$4="N"),R172,IF(AND($K$3=3,$K$4="N"),T172,IF(AND($K$3=4,$K$4="N"),V172,IF(AND($K$3=5,$K$4="N"),X172,IF(AND($K$3=1,$K$4="Y"),Z172,IF(AND($K$3=2,$K$4="Y"),AB172,IF(AND($K$3=3,$K$4="Y"),AD172,IF(AND($K$3=4,$K$4="Y"),AF172,IF(AND($K$3=5,$K$4="Y"),AH172,"FALSE"))))))))))</f>
        <v>0.51500000000000001</v>
      </c>
      <c r="I172" s="21">
        <f>IF(AND($K$3=1,$K$4="N"),Q172,IF(AND($K$3=2,$K$4="N"),S172,IF(AND($K$3=3,$K$4="N"),U172,IF(AND($K$3=4,$K$4="N"),W172,IF(AND($K$3=5,$K$4="N"),Y172,IF(AND($K$3=1,$K$4="Y"),AA172,IF(AND($K$3=2,$K$4="Y"),AC172,IF(AND($K$3=3,$K$4="Y"),AE172,IF(AND($K$3=4,$K$4="Y"),AG172,IF(AND($K$3=5,$K$4="Y"),AI172,"FALSE"))))))))))</f>
        <v>51.5</v>
      </c>
      <c r="J172" s="35" t="str">
        <f>IF(OUT!F36="", "", OUT!F36)</f>
        <v>UNROOTED CUTTINGS</v>
      </c>
      <c r="K172" s="8">
        <f>IF(OUT!P36="", "", OUT!P36)</f>
        <v>100</v>
      </c>
      <c r="L172" s="8" t="str">
        <f>IF(OUT!AE36="", "", OUT!AE36)</f>
        <v/>
      </c>
      <c r="M172" s="8" t="str">
        <f>IF(OUT!AG36="", "", OUT!AG36)</f>
        <v>PAT</v>
      </c>
      <c r="N172" s="8" t="str">
        <f>IF(OUT!AQ36="", "", OUT!AQ36)</f>
        <v/>
      </c>
      <c r="O172" s="8" t="str">
        <f>IF(OUT!BM36="", "", OUT!BM36)</f>
        <v>T6</v>
      </c>
      <c r="P172" s="9">
        <f>IF(OUT!N36="", "", OUT!N36)</f>
        <v>0.51500000000000001</v>
      </c>
      <c r="Q172" s="10">
        <f>IF(OUT!O36="", "", OUT!O36)</f>
        <v>51.5</v>
      </c>
      <c r="R172" s="9">
        <f>IF(PPG!H36="", "", PPG!H36)</f>
        <v>0.496</v>
      </c>
      <c r="S172" s="10">
        <f>IF(PPG!I36="", "", PPG!I36)</f>
        <v>49.6</v>
      </c>
      <c r="T172" s="9">
        <f>IF(PPG!J36="", "", PPG!J36)</f>
        <v>0.44400000000000001</v>
      </c>
      <c r="U172" s="10">
        <f>IF(PPG!K36="", "", PPG!K36)</f>
        <v>44.4</v>
      </c>
      <c r="V172" s="9">
        <f>IF(PPG!L36="", "", PPG!L36)</f>
        <v>0.41399999999999998</v>
      </c>
      <c r="W172" s="10">
        <f>IF(PPG!M36="", "", PPG!M36)</f>
        <v>41.4</v>
      </c>
      <c r="X172" s="9">
        <f>IF(PPG!N36="", "", PPG!N36)</f>
        <v>0.39400000000000002</v>
      </c>
      <c r="Y172" s="10">
        <f>IF(PPG!O36="", "", PPG!O36)</f>
        <v>39.4</v>
      </c>
      <c r="Z172" s="9">
        <f>IF(PPG!Q36="", "", PPG!Q36)</f>
        <v>0.51700000000000002</v>
      </c>
      <c r="AA172" s="10">
        <f>IF(PPG!R36="", "", PPG!R36)</f>
        <v>51.7</v>
      </c>
      <c r="AB172" s="9">
        <f>IF(PPG!S36="", "", PPG!S36)</f>
        <v>0.496</v>
      </c>
      <c r="AC172" s="10">
        <f>IF(PPG!T36="", "", PPG!T36)</f>
        <v>49.6</v>
      </c>
      <c r="AD172" s="9">
        <f>IF(PPG!U36="", "", PPG!U36)</f>
        <v>0.44400000000000001</v>
      </c>
      <c r="AE172" s="10">
        <f>IF(PPG!V36="", "", PPG!V36)</f>
        <v>44.4</v>
      </c>
      <c r="AF172" s="9">
        <f>IF(PPG!W36="", "", PPG!W36)</f>
        <v>0.41399999999999998</v>
      </c>
      <c r="AG172" s="10">
        <f>IF(PPG!X36="", "", PPG!X36)</f>
        <v>41.4</v>
      </c>
      <c r="AH172" s="9">
        <f>IF(PPG!Y36="", "", PPG!Y36)</f>
        <v>0.39400000000000002</v>
      </c>
      <c r="AI172" s="10">
        <f>IF(PPG!Z36="", "", PPG!Z36)</f>
        <v>39.4</v>
      </c>
      <c r="AJ172" s="31" t="str">
        <f>IF(D172&lt;&gt;"",D172*I172, "0.00")</f>
        <v>0.00</v>
      </c>
      <c r="AK172" s="8" t="str">
        <f>IF(D172&lt;&gt;"",D172, "0")</f>
        <v>0</v>
      </c>
      <c r="AL172" s="8" t="str">
        <f>IF(D172&lt;&gt;"",D172*K172, "0")</f>
        <v>0</v>
      </c>
    </row>
    <row r="173" spans="1:38">
      <c r="A173" s="8">
        <f>IF(OUT!C1="", "", OUT!C1)</f>
        <v>773</v>
      </c>
      <c r="B173" s="19">
        <f>IF(OUT!A1="", "", OUT!A1)</f>
        <v>33516</v>
      </c>
      <c r="C173" s="8" t="str">
        <f>IF(OUT!D1="", "", OUT!D1)</f>
        <v>CAL</v>
      </c>
      <c r="D173" s="26"/>
      <c r="E173" s="8" t="str">
        <f>IF(OUT!E1="", "", OUT!E1)</f>
        <v>100/BDL</v>
      </c>
      <c r="F173" s="23" t="str">
        <f>IF(OUT!AE1="NEW", "✷", "")</f>
        <v/>
      </c>
      <c r="G173" s="27" t="str">
        <f>IF(OUT!B1="", "", OUT!B1)</f>
        <v>GERANIUM   IVY IVY LEAGUE SALMON (WAS TEMPRANO)</v>
      </c>
      <c r="H173" s="20">
        <f>IF(AND($K$3=1,$K$4="N"),P173,IF(AND($K$3=2,$K$4="N"),R173,IF(AND($K$3=3,$K$4="N"),T173,IF(AND($K$3=4,$K$4="N"),V173,IF(AND($K$3=5,$K$4="N"),X173,IF(AND($K$3=1,$K$4="Y"),Z173,IF(AND($K$3=2,$K$4="Y"),AB173,IF(AND($K$3=3,$K$4="Y"),AD173,IF(AND($K$3=4,$K$4="Y"),AF173,IF(AND($K$3=5,$K$4="Y"),AH173,"FALSE"))))))))))</f>
        <v>0.65300000000000002</v>
      </c>
      <c r="I173" s="21">
        <f>IF(AND($K$3=1,$K$4="N"),Q173,IF(AND($K$3=2,$K$4="N"),S173,IF(AND($K$3=3,$K$4="N"),U173,IF(AND($K$3=4,$K$4="N"),W173,IF(AND($K$3=5,$K$4="N"),Y173,IF(AND($K$3=1,$K$4="Y"),AA173,IF(AND($K$3=2,$K$4="Y"),AC173,IF(AND($K$3=3,$K$4="Y"),AE173,IF(AND($K$3=4,$K$4="Y"),AG173,IF(AND($K$3=5,$K$4="Y"),AI173,"FALSE"))))))))))</f>
        <v>65.3</v>
      </c>
      <c r="J173" s="35" t="str">
        <f>IF(OUT!F1="", "", OUT!F1)</f>
        <v>CALLUSED URC</v>
      </c>
      <c r="K173" s="8">
        <f>IF(OUT!P1="", "", OUT!P1)</f>
        <v>100</v>
      </c>
      <c r="L173" s="8" t="str">
        <f>IF(OUT!AE1="", "", OUT!AE1)</f>
        <v/>
      </c>
      <c r="M173" s="8" t="str">
        <f>IF(OUT!AG1="", "", OUT!AG1)</f>
        <v>PAT</v>
      </c>
      <c r="N173" s="8" t="str">
        <f>IF(OUT!AQ1="", "", OUT!AQ1)</f>
        <v/>
      </c>
      <c r="O173" s="8" t="str">
        <f>IF(OUT!BM1="", "", OUT!BM1)</f>
        <v>T6</v>
      </c>
      <c r="P173" s="9">
        <f>IF(OUT!N1="", "", OUT!N1)</f>
        <v>0.65300000000000002</v>
      </c>
      <c r="Q173" s="10">
        <f>IF(OUT!O1="", "", OUT!O1)</f>
        <v>65.3</v>
      </c>
      <c r="R173" s="9">
        <f>IF(PPG!H1="", "", PPG!H1)</f>
        <v>0.76100000000000001</v>
      </c>
      <c r="S173" s="10">
        <f>IF(PPG!I1="", "", PPG!I1)</f>
        <v>76.099999999999994</v>
      </c>
      <c r="T173" s="9">
        <f>IF(PPG!J1="", "", PPG!J1)</f>
        <v>0.67200000000000004</v>
      </c>
      <c r="U173" s="10">
        <f>IF(PPG!K1="", "", PPG!K1)</f>
        <v>67.2</v>
      </c>
      <c r="V173" s="9">
        <f>IF(PPG!L1="", "", PPG!L1)</f>
        <v>0.62</v>
      </c>
      <c r="W173" s="10">
        <f>IF(PPG!M1="", "", PPG!M1)</f>
        <v>62</v>
      </c>
      <c r="X173" s="9">
        <f>IF(PPG!N1="", "", PPG!N1)</f>
        <v>0.58499999999999996</v>
      </c>
      <c r="Y173" s="10">
        <f>IF(PPG!O1="", "", PPG!O1)</f>
        <v>58.5</v>
      </c>
      <c r="Z173" s="9">
        <f>IF(PPG!Q1="", "", PPG!Q1)</f>
        <v>0.79600000000000004</v>
      </c>
      <c r="AA173" s="10">
        <f>IF(PPG!R1="", "", PPG!R1)</f>
        <v>79.599999999999994</v>
      </c>
      <c r="AB173" s="9">
        <f>IF(PPG!S1="", "", PPG!S1)</f>
        <v>0.76100000000000001</v>
      </c>
      <c r="AC173" s="10">
        <f>IF(PPG!T1="", "", PPG!T1)</f>
        <v>76.099999999999994</v>
      </c>
      <c r="AD173" s="9">
        <f>IF(PPG!U1="", "", PPG!U1)</f>
        <v>0.67200000000000004</v>
      </c>
      <c r="AE173" s="10">
        <f>IF(PPG!V1="", "", PPG!V1)</f>
        <v>67.2</v>
      </c>
      <c r="AF173" s="9">
        <f>IF(PPG!W1="", "", PPG!W1)</f>
        <v>0.62</v>
      </c>
      <c r="AG173" s="10">
        <f>IF(PPG!X1="", "", PPG!X1)</f>
        <v>62</v>
      </c>
      <c r="AH173" s="9">
        <f>IF(PPG!Y1="", "", PPG!Y1)</f>
        <v>0.58499999999999996</v>
      </c>
      <c r="AI173" s="10">
        <f>IF(PPG!Z1="", "", PPG!Z1)</f>
        <v>58.5</v>
      </c>
      <c r="AJ173" s="31" t="str">
        <f>IF(D173&lt;&gt;"",D173*I173, "0.00")</f>
        <v>0.00</v>
      </c>
      <c r="AK173" s="8" t="str">
        <f>IF(D173&lt;&gt;"",D173, "0")</f>
        <v>0</v>
      </c>
      <c r="AL173" s="8" t="str">
        <f>IF(D173&lt;&gt;"",D173*K173, "0")</f>
        <v>0</v>
      </c>
    </row>
    <row r="174" spans="1:38">
      <c r="A174" s="8">
        <f>IF(OUT!C2="", "", OUT!C2)</f>
        <v>773</v>
      </c>
      <c r="B174" s="19">
        <f>IF(OUT!A2="", "", OUT!A2)</f>
        <v>33516</v>
      </c>
      <c r="C174" s="8" t="str">
        <f>IF(OUT!D2="", "", OUT!D2)</f>
        <v>URCO</v>
      </c>
      <c r="D174" s="26"/>
      <c r="E174" s="8" t="str">
        <f>IF(OUT!E2="", "", OUT!E2)</f>
        <v>100/BDL</v>
      </c>
      <c r="F174" s="23" t="str">
        <f>IF(OUT!AE2="NEW", "✷", "")</f>
        <v/>
      </c>
      <c r="G174" t="str">
        <f>IF(OUT!B2="", "", OUT!B2)</f>
        <v>GERANIUM   IVY IVY LEAGUE SALMON (WAS TEMPRANO)</v>
      </c>
      <c r="H174" s="20">
        <f>IF(AND($K$3=1,$K$4="N"),P174,IF(AND($K$3=2,$K$4="N"),R174,IF(AND($K$3=3,$K$4="N"),T174,IF(AND($K$3=4,$K$4="N"),V174,IF(AND($K$3=5,$K$4="N"),X174,IF(AND($K$3=1,$K$4="Y"),Z174,IF(AND($K$3=2,$K$4="Y"),AB174,IF(AND($K$3=3,$K$4="Y"),AD174,IF(AND($K$3=4,$K$4="Y"),AF174,IF(AND($K$3=5,$K$4="Y"),AH174,"FALSE"))))))))))</f>
        <v>0.51500000000000001</v>
      </c>
      <c r="I174" s="21">
        <f>IF(AND($K$3=1,$K$4="N"),Q174,IF(AND($K$3=2,$K$4="N"),S174,IF(AND($K$3=3,$K$4="N"),U174,IF(AND($K$3=4,$K$4="N"),W174,IF(AND($K$3=5,$K$4="N"),Y174,IF(AND($K$3=1,$K$4="Y"),AA174,IF(AND($K$3=2,$K$4="Y"),AC174,IF(AND($K$3=3,$K$4="Y"),AE174,IF(AND($K$3=4,$K$4="Y"),AG174,IF(AND($K$3=5,$K$4="Y"),AI174,"FALSE"))))))))))</f>
        <v>51.5</v>
      </c>
      <c r="J174" s="35" t="str">
        <f>IF(OUT!F2="", "", OUT!F2)</f>
        <v>UNROOTED CUTTINGS</v>
      </c>
      <c r="K174" s="8">
        <f>IF(OUT!P2="", "", OUT!P2)</f>
        <v>100</v>
      </c>
      <c r="L174" s="8" t="str">
        <f>IF(OUT!AE2="", "", OUT!AE2)</f>
        <v/>
      </c>
      <c r="M174" s="8" t="str">
        <f>IF(OUT!AG2="", "", OUT!AG2)</f>
        <v>PAT</v>
      </c>
      <c r="N174" s="8" t="str">
        <f>IF(OUT!AQ2="", "", OUT!AQ2)</f>
        <v/>
      </c>
      <c r="O174" s="8" t="str">
        <f>IF(OUT!BM2="", "", OUT!BM2)</f>
        <v>T6</v>
      </c>
      <c r="P174" s="9">
        <f>IF(OUT!N2="", "", OUT!N2)</f>
        <v>0.51500000000000001</v>
      </c>
      <c r="Q174" s="10">
        <f>IF(OUT!O2="", "", OUT!O2)</f>
        <v>51.5</v>
      </c>
      <c r="R174" s="9">
        <f>IF(PPG!H2="", "", PPG!H2)</f>
        <v>0.65600000000000003</v>
      </c>
      <c r="S174" s="10">
        <f>IF(PPG!I2="", "", PPG!I2)</f>
        <v>65.599999999999994</v>
      </c>
      <c r="T174" s="9">
        <f>IF(PPG!J2="", "", PPG!J2)</f>
        <v>0.57899999999999996</v>
      </c>
      <c r="U174" s="10">
        <f>IF(PPG!K2="", "", PPG!K2)</f>
        <v>57.9</v>
      </c>
      <c r="V174" s="9">
        <f>IF(PPG!L2="", "", PPG!L2)</f>
        <v>0.53500000000000003</v>
      </c>
      <c r="W174" s="10">
        <f>IF(PPG!M2="", "", PPG!M2)</f>
        <v>53.5</v>
      </c>
      <c r="X174" s="9">
        <f>IF(PPG!N2="", "", PPG!N2)</f>
        <v>0.50600000000000001</v>
      </c>
      <c r="Y174" s="10">
        <f>IF(PPG!O2="", "", PPG!O2)</f>
        <v>50.6</v>
      </c>
      <c r="Z174" s="9">
        <f>IF(PPG!Q2="", "", PPG!Q2)</f>
        <v>0.68700000000000006</v>
      </c>
      <c r="AA174" s="10">
        <f>IF(PPG!R2="", "", PPG!R2)</f>
        <v>68.7</v>
      </c>
      <c r="AB174" s="9">
        <f>IF(PPG!S2="", "", PPG!S2)</f>
        <v>0.65600000000000003</v>
      </c>
      <c r="AC174" s="10">
        <f>IF(PPG!T2="", "", PPG!T2)</f>
        <v>65.599999999999994</v>
      </c>
      <c r="AD174" s="9">
        <f>IF(PPG!U2="", "", PPG!U2)</f>
        <v>0.57899999999999996</v>
      </c>
      <c r="AE174" s="10">
        <f>IF(PPG!V2="", "", PPG!V2)</f>
        <v>57.9</v>
      </c>
      <c r="AF174" s="9">
        <f>IF(PPG!W2="", "", PPG!W2)</f>
        <v>0.53500000000000003</v>
      </c>
      <c r="AG174" s="10">
        <f>IF(PPG!X2="", "", PPG!X2)</f>
        <v>53.5</v>
      </c>
      <c r="AH174" s="9">
        <f>IF(PPG!Y2="", "", PPG!Y2)</f>
        <v>0.50600000000000001</v>
      </c>
      <c r="AI174" s="10">
        <f>IF(PPG!Z2="", "", PPG!Z2)</f>
        <v>50.6</v>
      </c>
      <c r="AJ174" s="31" t="str">
        <f>IF(D174&lt;&gt;"",D174*I174, "0.00")</f>
        <v>0.00</v>
      </c>
      <c r="AK174" s="8" t="str">
        <f>IF(D174&lt;&gt;"",D174, "0")</f>
        <v>0</v>
      </c>
      <c r="AL174" s="8" t="str">
        <f>IF(D174&lt;&gt;"",D174*K174, "0")</f>
        <v>0</v>
      </c>
    </row>
    <row r="175" spans="1:38">
      <c r="A175" s="8">
        <f>IF(OUT!C37="", "", OUT!C37)</f>
        <v>773</v>
      </c>
      <c r="B175" s="19">
        <f>IF(OUT!A37="", "", OUT!A37)</f>
        <v>41152</v>
      </c>
      <c r="C175" s="8" t="str">
        <f>IF(OUT!D37="", "", OUT!D37)</f>
        <v>CAL</v>
      </c>
      <c r="D175" s="26"/>
      <c r="E175" s="8" t="str">
        <f>IF(OUT!E37="", "", OUT!E37)</f>
        <v>100/BDL</v>
      </c>
      <c r="F175" s="23" t="str">
        <f>IF(OUT!AE37="NEW", "✷", "")</f>
        <v/>
      </c>
      <c r="G175" t="str">
        <f>IF(OUT!B37="", "", OUT!B37)</f>
        <v>GERANIUM   IVY IVY LEAGUE WHITE</v>
      </c>
      <c r="H175" s="20">
        <f>IF(AND($K$3=1,$K$4="N"),P175,IF(AND($K$3=2,$K$4="N"),R175,IF(AND($K$3=3,$K$4="N"),T175,IF(AND($K$3=4,$K$4="N"),V175,IF(AND($K$3=5,$K$4="N"),X175,IF(AND($K$3=1,$K$4="Y"),Z175,IF(AND($K$3=2,$K$4="Y"),AB175,IF(AND($K$3=3,$K$4="Y"),AD175,IF(AND($K$3=4,$K$4="Y"),AF175,IF(AND($K$3=5,$K$4="Y"),AH175,"FALSE"))))))))))</f>
        <v>0.65300000000000002</v>
      </c>
      <c r="I175" s="21">
        <f>IF(AND($K$3=1,$K$4="N"),Q175,IF(AND($K$3=2,$K$4="N"),S175,IF(AND($K$3=3,$K$4="N"),U175,IF(AND($K$3=4,$K$4="N"),W175,IF(AND($K$3=5,$K$4="N"),Y175,IF(AND($K$3=1,$K$4="Y"),AA175,IF(AND($K$3=2,$K$4="Y"),AC175,IF(AND($K$3=3,$K$4="Y"),AE175,IF(AND($K$3=4,$K$4="Y"),AG175,IF(AND($K$3=5,$K$4="Y"),AI175,"FALSE"))))))))))</f>
        <v>65.3</v>
      </c>
      <c r="J175" s="35" t="str">
        <f>IF(OUT!F37="", "", OUT!F37)</f>
        <v>CALLUSED URC</v>
      </c>
      <c r="K175" s="8">
        <f>IF(OUT!P37="", "", OUT!P37)</f>
        <v>100</v>
      </c>
      <c r="L175" s="8" t="str">
        <f>IF(OUT!AE37="", "", OUT!AE37)</f>
        <v/>
      </c>
      <c r="M175" s="8" t="str">
        <f>IF(OUT!AG37="", "", OUT!AG37)</f>
        <v>PAT</v>
      </c>
      <c r="N175" s="8" t="str">
        <f>IF(OUT!AQ37="", "", OUT!AQ37)</f>
        <v/>
      </c>
      <c r="O175" s="8" t="str">
        <f>IF(OUT!BM37="", "", OUT!BM37)</f>
        <v>T6</v>
      </c>
      <c r="P175" s="9">
        <f>IF(OUT!N37="", "", OUT!N37)</f>
        <v>0.65300000000000002</v>
      </c>
      <c r="Q175" s="10">
        <f>IF(OUT!O37="", "", OUT!O37)</f>
        <v>65.3</v>
      </c>
      <c r="R175" s="9">
        <f>IF(PPG!H37="", "", PPG!H37)</f>
        <v>0.626</v>
      </c>
      <c r="S175" s="10">
        <f>IF(PPG!I37="", "", PPG!I37)</f>
        <v>62.6</v>
      </c>
      <c r="T175" s="9">
        <f>IF(PPG!J37="", "", PPG!J37)</f>
        <v>0.55800000000000005</v>
      </c>
      <c r="U175" s="10">
        <f>IF(PPG!K37="", "", PPG!K37)</f>
        <v>55.8</v>
      </c>
      <c r="V175" s="9">
        <f>IF(PPG!L37="", "", PPG!L37)</f>
        <v>0.51900000000000002</v>
      </c>
      <c r="W175" s="10">
        <f>IF(PPG!M37="", "", PPG!M37)</f>
        <v>51.9</v>
      </c>
      <c r="X175" s="9">
        <f>IF(PPG!N37="", "", PPG!N37)</f>
        <v>0.49299999999999999</v>
      </c>
      <c r="Y175" s="10">
        <f>IF(PPG!O37="", "", PPG!O37)</f>
        <v>49.3</v>
      </c>
      <c r="Z175" s="9">
        <f>IF(PPG!Q37="", "", PPG!Q37)</f>
        <v>0.65300000000000002</v>
      </c>
      <c r="AA175" s="10">
        <f>IF(PPG!R37="", "", PPG!R37)</f>
        <v>65.3</v>
      </c>
      <c r="AB175" s="9">
        <f>IF(PPG!S37="", "", PPG!S37)</f>
        <v>0.626</v>
      </c>
      <c r="AC175" s="10">
        <f>IF(PPG!T37="", "", PPG!T37)</f>
        <v>62.6</v>
      </c>
      <c r="AD175" s="9">
        <f>IF(PPG!U37="", "", PPG!U37)</f>
        <v>0.55800000000000005</v>
      </c>
      <c r="AE175" s="10">
        <f>IF(PPG!V37="", "", PPG!V37)</f>
        <v>55.8</v>
      </c>
      <c r="AF175" s="9">
        <f>IF(PPG!W37="", "", PPG!W37)</f>
        <v>0.51900000000000002</v>
      </c>
      <c r="AG175" s="10">
        <f>IF(PPG!X37="", "", PPG!X37)</f>
        <v>51.9</v>
      </c>
      <c r="AH175" s="9">
        <f>IF(PPG!Y37="", "", PPG!Y37)</f>
        <v>0.49299999999999999</v>
      </c>
      <c r="AI175" s="10">
        <f>IF(PPG!Z37="", "", PPG!Z37)</f>
        <v>49.3</v>
      </c>
      <c r="AJ175" s="31" t="str">
        <f>IF(D175&lt;&gt;"",D175*I175, "0.00")</f>
        <v>0.00</v>
      </c>
      <c r="AK175" s="8" t="str">
        <f>IF(D175&lt;&gt;"",D175, "0")</f>
        <v>0</v>
      </c>
      <c r="AL175" s="8" t="str">
        <f>IF(D175&lt;&gt;"",D175*K175, "0")</f>
        <v>0</v>
      </c>
    </row>
    <row r="176" spans="1:38">
      <c r="A176" s="8">
        <f>IF(OUT!C38="", "", OUT!C38)</f>
        <v>773</v>
      </c>
      <c r="B176" s="19">
        <f>IF(OUT!A38="", "", OUT!A38)</f>
        <v>41152</v>
      </c>
      <c r="C176" s="8" t="str">
        <f>IF(OUT!D38="", "", OUT!D38)</f>
        <v>URCO</v>
      </c>
      <c r="D176" s="26"/>
      <c r="E176" s="8" t="str">
        <f>IF(OUT!E38="", "", OUT!E38)</f>
        <v>100/BDL</v>
      </c>
      <c r="F176" s="23" t="str">
        <f>IF(OUT!AE38="NEW", "✷", "")</f>
        <v/>
      </c>
      <c r="G176" t="str">
        <f>IF(OUT!B38="", "", OUT!B38)</f>
        <v>GERANIUM   IVY IVY LEAGUE WHITE</v>
      </c>
      <c r="H176" s="20">
        <f>IF(AND($K$3=1,$K$4="N"),P176,IF(AND($K$3=2,$K$4="N"),R176,IF(AND($K$3=3,$K$4="N"),T176,IF(AND($K$3=4,$K$4="N"),V176,IF(AND($K$3=5,$K$4="N"),X176,IF(AND($K$3=1,$K$4="Y"),Z176,IF(AND($K$3=2,$K$4="Y"),AB176,IF(AND($K$3=3,$K$4="Y"),AD176,IF(AND($K$3=4,$K$4="Y"),AF176,IF(AND($K$3=5,$K$4="Y"),AH176,"FALSE"))))))))))</f>
        <v>0.51500000000000001</v>
      </c>
      <c r="I176" s="21">
        <f>IF(AND($K$3=1,$K$4="N"),Q176,IF(AND($K$3=2,$K$4="N"),S176,IF(AND($K$3=3,$K$4="N"),U176,IF(AND($K$3=4,$K$4="N"),W176,IF(AND($K$3=5,$K$4="N"),Y176,IF(AND($K$3=1,$K$4="Y"),AA176,IF(AND($K$3=2,$K$4="Y"),AC176,IF(AND($K$3=3,$K$4="Y"),AE176,IF(AND($K$3=4,$K$4="Y"),AG176,IF(AND($K$3=5,$K$4="Y"),AI176,"FALSE"))))))))))</f>
        <v>51.5</v>
      </c>
      <c r="J176" s="35" t="str">
        <f>IF(OUT!F38="", "", OUT!F38)</f>
        <v>UNROOTED CUTTINGS</v>
      </c>
      <c r="K176" s="8">
        <f>IF(OUT!P38="", "", OUT!P38)</f>
        <v>100</v>
      </c>
      <c r="L176" s="8" t="str">
        <f>IF(OUT!AE38="", "", OUT!AE38)</f>
        <v/>
      </c>
      <c r="M176" s="8" t="str">
        <f>IF(OUT!AG38="", "", OUT!AG38)</f>
        <v>PAT</v>
      </c>
      <c r="N176" s="8" t="str">
        <f>IF(OUT!AQ38="", "", OUT!AQ38)</f>
        <v/>
      </c>
      <c r="O176" s="8" t="str">
        <f>IF(OUT!BM38="", "", OUT!BM38)</f>
        <v>T6</v>
      </c>
      <c r="P176" s="9">
        <f>IF(OUT!N38="", "", OUT!N38)</f>
        <v>0.51500000000000001</v>
      </c>
      <c r="Q176" s="10">
        <f>IF(OUT!O38="", "", OUT!O38)</f>
        <v>51.5</v>
      </c>
      <c r="R176" s="9">
        <f>IF(PPG!H38="", "", PPG!H38)</f>
        <v>0.496</v>
      </c>
      <c r="S176" s="10">
        <f>IF(PPG!I38="", "", PPG!I38)</f>
        <v>49.6</v>
      </c>
      <c r="T176" s="9">
        <f>IF(PPG!J38="", "", PPG!J38)</f>
        <v>0.44400000000000001</v>
      </c>
      <c r="U176" s="10">
        <f>IF(PPG!K38="", "", PPG!K38)</f>
        <v>44.4</v>
      </c>
      <c r="V176" s="9">
        <f>IF(PPG!L38="", "", PPG!L38)</f>
        <v>0.41399999999999998</v>
      </c>
      <c r="W176" s="10">
        <f>IF(PPG!M38="", "", PPG!M38)</f>
        <v>41.4</v>
      </c>
      <c r="X176" s="9">
        <f>IF(PPG!N38="", "", PPG!N38)</f>
        <v>0.39400000000000002</v>
      </c>
      <c r="Y176" s="10">
        <f>IF(PPG!O38="", "", PPG!O38)</f>
        <v>39.4</v>
      </c>
      <c r="Z176" s="9">
        <f>IF(PPG!Q38="", "", PPG!Q38)</f>
        <v>0.51700000000000002</v>
      </c>
      <c r="AA176" s="10">
        <f>IF(PPG!R38="", "", PPG!R38)</f>
        <v>51.7</v>
      </c>
      <c r="AB176" s="9">
        <f>IF(PPG!S38="", "", PPG!S38)</f>
        <v>0.496</v>
      </c>
      <c r="AC176" s="10">
        <f>IF(PPG!T38="", "", PPG!T38)</f>
        <v>49.6</v>
      </c>
      <c r="AD176" s="9">
        <f>IF(PPG!U38="", "", PPG!U38)</f>
        <v>0.44400000000000001</v>
      </c>
      <c r="AE176" s="10">
        <f>IF(PPG!V38="", "", PPG!V38)</f>
        <v>44.4</v>
      </c>
      <c r="AF176" s="9">
        <f>IF(PPG!W38="", "", PPG!W38)</f>
        <v>0.41399999999999998</v>
      </c>
      <c r="AG176" s="10">
        <f>IF(PPG!X38="", "", PPG!X38)</f>
        <v>41.4</v>
      </c>
      <c r="AH176" s="9">
        <f>IF(PPG!Y38="", "", PPG!Y38)</f>
        <v>0.39400000000000002</v>
      </c>
      <c r="AI176" s="10">
        <f>IF(PPG!Z38="", "", PPG!Z38)</f>
        <v>39.4</v>
      </c>
      <c r="AJ176" s="31" t="str">
        <f>IF(D176&lt;&gt;"",D176*I176, "0.00")</f>
        <v>0.00</v>
      </c>
      <c r="AK176" s="8" t="str">
        <f>IF(D176&lt;&gt;"",D176, "0")</f>
        <v>0</v>
      </c>
      <c r="AL176" s="8" t="str">
        <f>IF(D176&lt;&gt;"",D176*K176, "0")</f>
        <v>0</v>
      </c>
    </row>
    <row r="177" spans="1:38">
      <c r="A177" s="8">
        <f>IF(OUT!C59="", "", OUT!C59)</f>
        <v>773</v>
      </c>
      <c r="B177" s="19">
        <f>IF(OUT!A59="", "", OUT!A59)</f>
        <v>57536</v>
      </c>
      <c r="C177" s="8" t="str">
        <f>IF(OUT!D59="", "", OUT!D59)</f>
        <v>CAL</v>
      </c>
      <c r="D177" s="26"/>
      <c r="E177" s="8" t="str">
        <f>IF(OUT!E59="", "", OUT!E59)</f>
        <v>100/BDL</v>
      </c>
      <c r="F177" s="23" t="str">
        <f>IF(OUT!AE59="NEW", "✷", "")</f>
        <v/>
      </c>
      <c r="G177" t="str">
        <f>IF(OUT!B59="", "", OUT!B59)</f>
        <v>GERANIUM   ZONAL AMERICANA BRIGHT RED</v>
      </c>
      <c r="H177" s="20">
        <f>IF(AND($K$3=1,$K$4="N"),P177,IF(AND($K$3=2,$K$4="N"),R177,IF(AND($K$3=3,$K$4="N"),T177,IF(AND($K$3=4,$K$4="N"),V177,IF(AND($K$3=5,$K$4="N"),X177,IF(AND($K$3=1,$K$4="Y"),Z177,IF(AND($K$3=2,$K$4="Y"),AB177,IF(AND($K$3=3,$K$4="Y"),AD177,IF(AND($K$3=4,$K$4="Y"),AF177,IF(AND($K$3=5,$K$4="Y"),AH177,"FALSE"))))))))))</f>
        <v>0.65300000000000002</v>
      </c>
      <c r="I177" s="21">
        <f>IF(AND($K$3=1,$K$4="N"),Q177,IF(AND($K$3=2,$K$4="N"),S177,IF(AND($K$3=3,$K$4="N"),U177,IF(AND($K$3=4,$K$4="N"),W177,IF(AND($K$3=5,$K$4="N"),Y177,IF(AND($K$3=1,$K$4="Y"),AA177,IF(AND($K$3=2,$K$4="Y"),AC177,IF(AND($K$3=3,$K$4="Y"),AE177,IF(AND($K$3=4,$K$4="Y"),AG177,IF(AND($K$3=5,$K$4="Y"),AI177,"FALSE"))))))))))</f>
        <v>65.3</v>
      </c>
      <c r="J177" s="35" t="str">
        <f>IF(OUT!F59="", "", OUT!F59)</f>
        <v>CALLUSED URC</v>
      </c>
      <c r="K177" s="8">
        <f>IF(OUT!P59="", "", OUT!P59)</f>
        <v>100</v>
      </c>
      <c r="L177" s="8" t="str">
        <f>IF(OUT!AE59="", "", OUT!AE59)</f>
        <v/>
      </c>
      <c r="M177" s="8" t="str">
        <f>IF(OUT!AG59="", "", OUT!AG59)</f>
        <v>PAT</v>
      </c>
      <c r="N177" s="8" t="str">
        <f>IF(OUT!AQ59="", "", OUT!AQ59)</f>
        <v/>
      </c>
      <c r="O177" s="8" t="str">
        <f>IF(OUT!BM59="", "", OUT!BM59)</f>
        <v>T6</v>
      </c>
      <c r="P177" s="9">
        <f>IF(OUT!N59="", "", OUT!N59)</f>
        <v>0.65300000000000002</v>
      </c>
      <c r="Q177" s="10">
        <f>IF(OUT!O59="", "", OUT!O59)</f>
        <v>65.3</v>
      </c>
      <c r="R177" s="9">
        <f>IF(PPG!H59="", "", PPG!H59)</f>
        <v>0.68899999999999995</v>
      </c>
      <c r="S177" s="10">
        <f>IF(PPG!I59="", "", PPG!I59)</f>
        <v>68.900000000000006</v>
      </c>
      <c r="T177" s="9">
        <f>IF(PPG!J59="", "", PPG!J59)</f>
        <v>0.61299999999999999</v>
      </c>
      <c r="U177" s="10">
        <f>IF(PPG!K59="", "", PPG!K59)</f>
        <v>61.3</v>
      </c>
      <c r="V177" s="9">
        <f>IF(PPG!L59="", "", PPG!L59)</f>
        <v>0.56999999999999995</v>
      </c>
      <c r="W177" s="10">
        <f>IF(PPG!M59="", "", PPG!M59)</f>
        <v>57</v>
      </c>
      <c r="X177" s="9">
        <f>IF(PPG!N59="", "", PPG!N59)</f>
        <v>0.54200000000000004</v>
      </c>
      <c r="Y177" s="10">
        <f>IF(PPG!O59="", "", PPG!O59)</f>
        <v>54.2</v>
      </c>
      <c r="Z177" s="9">
        <f>IF(PPG!Q59="", "", PPG!Q59)</f>
        <v>0.72</v>
      </c>
      <c r="AA177" s="10">
        <f>IF(PPG!R59="", "", PPG!R59)</f>
        <v>72</v>
      </c>
      <c r="AB177" s="9">
        <f>IF(PPG!S59="", "", PPG!S59)</f>
        <v>0.68899999999999995</v>
      </c>
      <c r="AC177" s="10">
        <f>IF(PPG!T59="", "", PPG!T59)</f>
        <v>68.900000000000006</v>
      </c>
      <c r="AD177" s="9">
        <f>IF(PPG!U59="", "", PPG!U59)</f>
        <v>0.61299999999999999</v>
      </c>
      <c r="AE177" s="10">
        <f>IF(PPG!V59="", "", PPG!V59)</f>
        <v>61.3</v>
      </c>
      <c r="AF177" s="9">
        <f>IF(PPG!W59="", "", PPG!W59)</f>
        <v>0.56999999999999995</v>
      </c>
      <c r="AG177" s="10">
        <f>IF(PPG!X59="", "", PPG!X59)</f>
        <v>57</v>
      </c>
      <c r="AH177" s="9">
        <f>IF(PPG!Y59="", "", PPG!Y59)</f>
        <v>0.54200000000000004</v>
      </c>
      <c r="AI177" s="10">
        <f>IF(PPG!Z59="", "", PPG!Z59)</f>
        <v>54.2</v>
      </c>
      <c r="AJ177" s="31" t="str">
        <f>IF(D177&lt;&gt;"",D177*I177, "0.00")</f>
        <v>0.00</v>
      </c>
      <c r="AK177" s="8" t="str">
        <f>IF(D177&lt;&gt;"",D177, "0")</f>
        <v>0</v>
      </c>
      <c r="AL177" s="8" t="str">
        <f>IF(D177&lt;&gt;"",D177*K177, "0")</f>
        <v>0</v>
      </c>
    </row>
    <row r="178" spans="1:38">
      <c r="A178" s="8">
        <f>IF(OUT!C60="", "", OUT!C60)</f>
        <v>773</v>
      </c>
      <c r="B178" s="19">
        <f>IF(OUT!A60="", "", OUT!A60)</f>
        <v>57536</v>
      </c>
      <c r="C178" s="8" t="str">
        <f>IF(OUT!D60="", "", OUT!D60)</f>
        <v>URCO</v>
      </c>
      <c r="D178" s="26"/>
      <c r="E178" s="8" t="str">
        <f>IF(OUT!E60="", "", OUT!E60)</f>
        <v>100/BDL</v>
      </c>
      <c r="F178" s="23" t="str">
        <f>IF(OUT!AE60="NEW", "✷", "")</f>
        <v/>
      </c>
      <c r="G178" t="str">
        <f>IF(OUT!B60="", "", OUT!B60)</f>
        <v>GERANIUM   ZONAL AMERICANA BRIGHT RED</v>
      </c>
      <c r="H178" s="20">
        <f>IF(AND($K$3=1,$K$4="N"),P178,IF(AND($K$3=2,$K$4="N"),R178,IF(AND($K$3=3,$K$4="N"),T178,IF(AND($K$3=4,$K$4="N"),V178,IF(AND($K$3=5,$K$4="N"),X178,IF(AND($K$3=1,$K$4="Y"),Z178,IF(AND($K$3=2,$K$4="Y"),AB178,IF(AND($K$3=3,$K$4="Y"),AD178,IF(AND($K$3=4,$K$4="Y"),AF178,IF(AND($K$3=5,$K$4="Y"),AH178,"FALSE"))))))))))</f>
        <v>0.51500000000000001</v>
      </c>
      <c r="I178" s="21">
        <f>IF(AND($K$3=1,$K$4="N"),Q178,IF(AND($K$3=2,$K$4="N"),S178,IF(AND($K$3=3,$K$4="N"),U178,IF(AND($K$3=4,$K$4="N"),W178,IF(AND($K$3=5,$K$4="N"),Y178,IF(AND($K$3=1,$K$4="Y"),AA178,IF(AND($K$3=2,$K$4="Y"),AC178,IF(AND($K$3=3,$K$4="Y"),AE178,IF(AND($K$3=4,$K$4="Y"),AG178,IF(AND($K$3=5,$K$4="Y"),AI178,"FALSE"))))))))))</f>
        <v>51.5</v>
      </c>
      <c r="J178" s="35" t="str">
        <f>IF(OUT!F60="", "", OUT!F60)</f>
        <v>UNROOTED CUTTINGS</v>
      </c>
      <c r="K178" s="8">
        <f>IF(OUT!P60="", "", OUT!P60)</f>
        <v>100</v>
      </c>
      <c r="L178" s="8" t="str">
        <f>IF(OUT!AE60="", "", OUT!AE60)</f>
        <v/>
      </c>
      <c r="M178" s="8" t="str">
        <f>IF(OUT!AG60="", "", OUT!AG60)</f>
        <v>PAT</v>
      </c>
      <c r="N178" s="8" t="str">
        <f>IF(OUT!AQ60="", "", OUT!AQ60)</f>
        <v/>
      </c>
      <c r="O178" s="8" t="str">
        <f>IF(OUT!BM60="", "", OUT!BM60)</f>
        <v>T6</v>
      </c>
      <c r="P178" s="9">
        <f>IF(OUT!N60="", "", OUT!N60)</f>
        <v>0.51500000000000001</v>
      </c>
      <c r="Q178" s="10">
        <f>IF(OUT!O60="", "", OUT!O60)</f>
        <v>51.5</v>
      </c>
      <c r="R178" s="9">
        <f>IF(PPG!H60="", "", PPG!H60)</f>
        <v>0.56100000000000005</v>
      </c>
      <c r="S178" s="10">
        <f>IF(PPG!I60="", "", PPG!I60)</f>
        <v>56.1</v>
      </c>
      <c r="T178" s="9">
        <f>IF(PPG!J60="", "", PPG!J60)</f>
        <v>0.5</v>
      </c>
      <c r="U178" s="10">
        <f>IF(PPG!K60="", "", PPG!K60)</f>
        <v>50</v>
      </c>
      <c r="V178" s="9">
        <f>IF(PPG!L60="", "", PPG!L60)</f>
        <v>0.46500000000000002</v>
      </c>
      <c r="W178" s="10">
        <f>IF(PPG!M60="", "", PPG!M60)</f>
        <v>46.5</v>
      </c>
      <c r="X178" s="9">
        <f>IF(PPG!N60="", "", PPG!N60)</f>
        <v>0.443</v>
      </c>
      <c r="Y178" s="10">
        <f>IF(PPG!O60="", "", PPG!O60)</f>
        <v>44.3</v>
      </c>
      <c r="Z178" s="9">
        <f>IF(PPG!Q60="", "", PPG!Q60)</f>
        <v>0.58499999999999996</v>
      </c>
      <c r="AA178" s="10">
        <f>IF(PPG!R60="", "", PPG!R60)</f>
        <v>58.5</v>
      </c>
      <c r="AB178" s="9">
        <f>IF(PPG!S60="", "", PPG!S60)</f>
        <v>0.56100000000000005</v>
      </c>
      <c r="AC178" s="10">
        <f>IF(PPG!T60="", "", PPG!T60)</f>
        <v>56.1</v>
      </c>
      <c r="AD178" s="9">
        <f>IF(PPG!U60="", "", PPG!U60)</f>
        <v>0.5</v>
      </c>
      <c r="AE178" s="10">
        <f>IF(PPG!V60="", "", PPG!V60)</f>
        <v>50</v>
      </c>
      <c r="AF178" s="9">
        <f>IF(PPG!W60="", "", PPG!W60)</f>
        <v>0.46500000000000002</v>
      </c>
      <c r="AG178" s="10">
        <f>IF(PPG!X60="", "", PPG!X60)</f>
        <v>46.5</v>
      </c>
      <c r="AH178" s="9">
        <f>IF(PPG!Y60="", "", PPG!Y60)</f>
        <v>0.443</v>
      </c>
      <c r="AI178" s="10">
        <f>IF(PPG!Z60="", "", PPG!Z60)</f>
        <v>44.3</v>
      </c>
      <c r="AJ178" s="31" t="str">
        <f>IF(D178&lt;&gt;"",D178*I178, "0.00")</f>
        <v>0.00</v>
      </c>
      <c r="AK178" s="8" t="str">
        <f>IF(D178&lt;&gt;"",D178, "0")</f>
        <v>0</v>
      </c>
      <c r="AL178" s="8" t="str">
        <f>IF(D178&lt;&gt;"",D178*K178, "0")</f>
        <v>0</v>
      </c>
    </row>
    <row r="179" spans="1:38">
      <c r="A179" s="8">
        <f>IF(OUT!C57="", "", OUT!C57)</f>
        <v>773</v>
      </c>
      <c r="B179" s="19">
        <f>IF(OUT!A57="", "", OUT!A57)</f>
        <v>57535</v>
      </c>
      <c r="C179" s="8" t="str">
        <f>IF(OUT!D57="", "", OUT!D57)</f>
        <v>CAL</v>
      </c>
      <c r="D179" s="26"/>
      <c r="E179" s="8" t="str">
        <f>IF(OUT!E57="", "", OUT!E57)</f>
        <v>100/BDL</v>
      </c>
      <c r="F179" s="23" t="str">
        <f>IF(OUT!AE57="NEW", "✷", "")</f>
        <v/>
      </c>
      <c r="G179" t="str">
        <f>IF(OUT!B57="", "", OUT!B57)</f>
        <v>GERANIUM   ZONAL AMERICANA CHERRY ROSE</v>
      </c>
      <c r="H179" s="20">
        <f>IF(AND($K$3=1,$K$4="N"),P179,IF(AND($K$3=2,$K$4="N"),R179,IF(AND($K$3=3,$K$4="N"),T179,IF(AND($K$3=4,$K$4="N"),V179,IF(AND($K$3=5,$K$4="N"),X179,IF(AND($K$3=1,$K$4="Y"),Z179,IF(AND($K$3=2,$K$4="Y"),AB179,IF(AND($K$3=3,$K$4="Y"),AD179,IF(AND($K$3=4,$K$4="Y"),AF179,IF(AND($K$3=5,$K$4="Y"),AH179,"FALSE"))))))))))</f>
        <v>0.65300000000000002</v>
      </c>
      <c r="I179" s="21">
        <f>IF(AND($K$3=1,$K$4="N"),Q179,IF(AND($K$3=2,$K$4="N"),S179,IF(AND($K$3=3,$K$4="N"),U179,IF(AND($K$3=4,$K$4="N"),W179,IF(AND($K$3=5,$K$4="N"),Y179,IF(AND($K$3=1,$K$4="Y"),AA179,IF(AND($K$3=2,$K$4="Y"),AC179,IF(AND($K$3=3,$K$4="Y"),AE179,IF(AND($K$3=4,$K$4="Y"),AG179,IF(AND($K$3=5,$K$4="Y"),AI179,"FALSE"))))))))))</f>
        <v>65.3</v>
      </c>
      <c r="J179" s="35" t="str">
        <f>IF(OUT!F57="", "", OUT!F57)</f>
        <v>CALLUSED URC</v>
      </c>
      <c r="K179" s="8">
        <f>IF(OUT!P57="", "", OUT!P57)</f>
        <v>100</v>
      </c>
      <c r="L179" s="8" t="str">
        <f>IF(OUT!AE57="", "", OUT!AE57)</f>
        <v/>
      </c>
      <c r="M179" s="8" t="str">
        <f>IF(OUT!AG57="", "", OUT!AG57)</f>
        <v>PAT</v>
      </c>
      <c r="N179" s="8" t="str">
        <f>IF(OUT!AQ57="", "", OUT!AQ57)</f>
        <v/>
      </c>
      <c r="O179" s="8" t="str">
        <f>IF(OUT!BM57="", "", OUT!BM57)</f>
        <v>T6</v>
      </c>
      <c r="P179" s="9">
        <f>IF(OUT!N57="", "", OUT!N57)</f>
        <v>0.65300000000000002</v>
      </c>
      <c r="Q179" s="10">
        <f>IF(OUT!O57="", "", OUT!O57)</f>
        <v>65.3</v>
      </c>
      <c r="R179" s="9">
        <f>IF(PPG!H57="", "", PPG!H57)</f>
        <v>0.68899999999999995</v>
      </c>
      <c r="S179" s="10">
        <f>IF(PPG!I57="", "", PPG!I57)</f>
        <v>68.900000000000006</v>
      </c>
      <c r="T179" s="9">
        <f>IF(PPG!J57="", "", PPG!J57)</f>
        <v>0.61299999999999999</v>
      </c>
      <c r="U179" s="10">
        <f>IF(PPG!K57="", "", PPG!K57)</f>
        <v>61.3</v>
      </c>
      <c r="V179" s="9">
        <f>IF(PPG!L57="", "", PPG!L57)</f>
        <v>0.56999999999999995</v>
      </c>
      <c r="W179" s="10">
        <f>IF(PPG!M57="", "", PPG!M57)</f>
        <v>57</v>
      </c>
      <c r="X179" s="9">
        <f>IF(PPG!N57="", "", PPG!N57)</f>
        <v>0.54200000000000004</v>
      </c>
      <c r="Y179" s="10">
        <f>IF(PPG!O57="", "", PPG!O57)</f>
        <v>54.2</v>
      </c>
      <c r="Z179" s="9">
        <f>IF(PPG!Q57="", "", PPG!Q57)</f>
        <v>0.72</v>
      </c>
      <c r="AA179" s="10">
        <f>IF(PPG!R57="", "", PPG!R57)</f>
        <v>72</v>
      </c>
      <c r="AB179" s="9">
        <f>IF(PPG!S57="", "", PPG!S57)</f>
        <v>0.68899999999999995</v>
      </c>
      <c r="AC179" s="10">
        <f>IF(PPG!T57="", "", PPG!T57)</f>
        <v>68.900000000000006</v>
      </c>
      <c r="AD179" s="9">
        <f>IF(PPG!U57="", "", PPG!U57)</f>
        <v>0.61299999999999999</v>
      </c>
      <c r="AE179" s="10">
        <f>IF(PPG!V57="", "", PPG!V57)</f>
        <v>61.3</v>
      </c>
      <c r="AF179" s="9">
        <f>IF(PPG!W57="", "", PPG!W57)</f>
        <v>0.56999999999999995</v>
      </c>
      <c r="AG179" s="10">
        <f>IF(PPG!X57="", "", PPG!X57)</f>
        <v>57</v>
      </c>
      <c r="AH179" s="9">
        <f>IF(PPG!Y57="", "", PPG!Y57)</f>
        <v>0.54200000000000004</v>
      </c>
      <c r="AI179" s="10">
        <f>IF(PPG!Z57="", "", PPG!Z57)</f>
        <v>54.2</v>
      </c>
      <c r="AJ179" s="31" t="str">
        <f>IF(D179&lt;&gt;"",D179*I179, "0.00")</f>
        <v>0.00</v>
      </c>
      <c r="AK179" s="8" t="str">
        <f>IF(D179&lt;&gt;"",D179, "0")</f>
        <v>0</v>
      </c>
      <c r="AL179" s="8" t="str">
        <f>IF(D179&lt;&gt;"",D179*K179, "0")</f>
        <v>0</v>
      </c>
    </row>
    <row r="180" spans="1:38">
      <c r="A180" s="8">
        <f>IF(OUT!C58="", "", OUT!C58)</f>
        <v>773</v>
      </c>
      <c r="B180" s="19">
        <f>IF(OUT!A58="", "", OUT!A58)</f>
        <v>57535</v>
      </c>
      <c r="C180" s="8" t="str">
        <f>IF(OUT!D58="", "", OUT!D58)</f>
        <v>URCO</v>
      </c>
      <c r="D180" s="26"/>
      <c r="E180" s="8" t="str">
        <f>IF(OUT!E58="", "", OUT!E58)</f>
        <v>100/BDL</v>
      </c>
      <c r="F180" s="23" t="str">
        <f>IF(OUT!AE58="NEW", "✷", "")</f>
        <v/>
      </c>
      <c r="G180" t="str">
        <f>IF(OUT!B58="", "", OUT!B58)</f>
        <v>GERANIUM   ZONAL AMERICANA CHERRY ROSE</v>
      </c>
      <c r="H180" s="20">
        <f>IF(AND($K$3=1,$K$4="N"),P180,IF(AND($K$3=2,$K$4="N"),R180,IF(AND($K$3=3,$K$4="N"),T180,IF(AND($K$3=4,$K$4="N"),V180,IF(AND($K$3=5,$K$4="N"),X180,IF(AND($K$3=1,$K$4="Y"),Z180,IF(AND($K$3=2,$K$4="Y"),AB180,IF(AND($K$3=3,$K$4="Y"),AD180,IF(AND($K$3=4,$K$4="Y"),AF180,IF(AND($K$3=5,$K$4="Y"),AH180,"FALSE"))))))))))</f>
        <v>0.51500000000000001</v>
      </c>
      <c r="I180" s="21">
        <f>IF(AND($K$3=1,$K$4="N"),Q180,IF(AND($K$3=2,$K$4="N"),S180,IF(AND($K$3=3,$K$4="N"),U180,IF(AND($K$3=4,$K$4="N"),W180,IF(AND($K$3=5,$K$4="N"),Y180,IF(AND($K$3=1,$K$4="Y"),AA180,IF(AND($K$3=2,$K$4="Y"),AC180,IF(AND($K$3=3,$K$4="Y"),AE180,IF(AND($K$3=4,$K$4="Y"),AG180,IF(AND($K$3=5,$K$4="Y"),AI180,"FALSE"))))))))))</f>
        <v>51.5</v>
      </c>
      <c r="J180" s="35" t="str">
        <f>IF(OUT!F58="", "", OUT!F58)</f>
        <v>UNROOTED CUTTINGS</v>
      </c>
      <c r="K180" s="8">
        <f>IF(OUT!P58="", "", OUT!P58)</f>
        <v>100</v>
      </c>
      <c r="L180" s="8" t="str">
        <f>IF(OUT!AE58="", "", OUT!AE58)</f>
        <v/>
      </c>
      <c r="M180" s="8" t="str">
        <f>IF(OUT!AG58="", "", OUT!AG58)</f>
        <v>PAT</v>
      </c>
      <c r="N180" s="8" t="str">
        <f>IF(OUT!AQ58="", "", OUT!AQ58)</f>
        <v/>
      </c>
      <c r="O180" s="8" t="str">
        <f>IF(OUT!BM58="", "", OUT!BM58)</f>
        <v>T6</v>
      </c>
      <c r="P180" s="9">
        <f>IF(OUT!N58="", "", OUT!N58)</f>
        <v>0.51500000000000001</v>
      </c>
      <c r="Q180" s="10">
        <f>IF(OUT!O58="", "", OUT!O58)</f>
        <v>51.5</v>
      </c>
      <c r="R180" s="9">
        <f>IF(PPG!H58="", "", PPG!H58)</f>
        <v>0.56100000000000005</v>
      </c>
      <c r="S180" s="10">
        <f>IF(PPG!I58="", "", PPG!I58)</f>
        <v>56.1</v>
      </c>
      <c r="T180" s="9">
        <f>IF(PPG!J58="", "", PPG!J58)</f>
        <v>0.5</v>
      </c>
      <c r="U180" s="10">
        <f>IF(PPG!K58="", "", PPG!K58)</f>
        <v>50</v>
      </c>
      <c r="V180" s="9">
        <f>IF(PPG!L58="", "", PPG!L58)</f>
        <v>0.46500000000000002</v>
      </c>
      <c r="W180" s="10">
        <f>IF(PPG!M58="", "", PPG!M58)</f>
        <v>46.5</v>
      </c>
      <c r="X180" s="9">
        <f>IF(PPG!N58="", "", PPG!N58)</f>
        <v>0.443</v>
      </c>
      <c r="Y180" s="10">
        <f>IF(PPG!O58="", "", PPG!O58)</f>
        <v>44.3</v>
      </c>
      <c r="Z180" s="9">
        <f>IF(PPG!Q58="", "", PPG!Q58)</f>
        <v>0.58499999999999996</v>
      </c>
      <c r="AA180" s="10">
        <f>IF(PPG!R58="", "", PPG!R58)</f>
        <v>58.5</v>
      </c>
      <c r="AB180" s="9">
        <f>IF(PPG!S58="", "", PPG!S58)</f>
        <v>0.56100000000000005</v>
      </c>
      <c r="AC180" s="10">
        <f>IF(PPG!T58="", "", PPG!T58)</f>
        <v>56.1</v>
      </c>
      <c r="AD180" s="9">
        <f>IF(PPG!U58="", "", PPG!U58)</f>
        <v>0.5</v>
      </c>
      <c r="AE180" s="10">
        <f>IF(PPG!V58="", "", PPG!V58)</f>
        <v>50</v>
      </c>
      <c r="AF180" s="9">
        <f>IF(PPG!W58="", "", PPG!W58)</f>
        <v>0.46500000000000002</v>
      </c>
      <c r="AG180" s="10">
        <f>IF(PPG!X58="", "", PPG!X58)</f>
        <v>46.5</v>
      </c>
      <c r="AH180" s="9">
        <f>IF(PPG!Y58="", "", PPG!Y58)</f>
        <v>0.443</v>
      </c>
      <c r="AI180" s="10">
        <f>IF(PPG!Z58="", "", PPG!Z58)</f>
        <v>44.3</v>
      </c>
      <c r="AJ180" s="31" t="str">
        <f>IF(D180&lt;&gt;"",D180*I180, "0.00")</f>
        <v>0.00</v>
      </c>
      <c r="AK180" s="8" t="str">
        <f>IF(D180&lt;&gt;"",D180, "0")</f>
        <v>0</v>
      </c>
      <c r="AL180" s="8" t="str">
        <f>IF(D180&lt;&gt;"",D180*K180, "0")</f>
        <v>0</v>
      </c>
    </row>
    <row r="181" spans="1:38">
      <c r="A181" s="8">
        <f>IF(OUT!C61="", "", OUT!C61)</f>
        <v>773</v>
      </c>
      <c r="B181" s="19">
        <f>IF(OUT!A61="", "", OUT!A61)</f>
        <v>57537</v>
      </c>
      <c r="C181" s="8" t="str">
        <f>IF(OUT!D61="", "", OUT!D61)</f>
        <v>CAL</v>
      </c>
      <c r="D181" s="26"/>
      <c r="E181" s="8" t="str">
        <f>IF(OUT!E61="", "", OUT!E61)</f>
        <v>100/BDL</v>
      </c>
      <c r="F181" s="23" t="str">
        <f>IF(OUT!AE61="NEW", "✷", "")</f>
        <v/>
      </c>
      <c r="G181" t="str">
        <f>IF(OUT!B61="", "", OUT!B61)</f>
        <v>GERANIUM   ZONAL AMERICANA CORAL</v>
      </c>
      <c r="H181" s="20">
        <f>IF(AND($K$3=1,$K$4="N"),P181,IF(AND($K$3=2,$K$4="N"),R181,IF(AND($K$3=3,$K$4="N"),T181,IF(AND($K$3=4,$K$4="N"),V181,IF(AND($K$3=5,$K$4="N"),X181,IF(AND($K$3=1,$K$4="Y"),Z181,IF(AND($K$3=2,$K$4="Y"),AB181,IF(AND($K$3=3,$K$4="Y"),AD181,IF(AND($K$3=4,$K$4="Y"),AF181,IF(AND($K$3=5,$K$4="Y"),AH181,"FALSE"))))))))))</f>
        <v>0.65300000000000002</v>
      </c>
      <c r="I181" s="21">
        <f>IF(AND($K$3=1,$K$4="N"),Q181,IF(AND($K$3=2,$K$4="N"),S181,IF(AND($K$3=3,$K$4="N"),U181,IF(AND($K$3=4,$K$4="N"),W181,IF(AND($K$3=5,$K$4="N"),Y181,IF(AND($K$3=1,$K$4="Y"),AA181,IF(AND($K$3=2,$K$4="Y"),AC181,IF(AND($K$3=3,$K$4="Y"),AE181,IF(AND($K$3=4,$K$4="Y"),AG181,IF(AND($K$3=5,$K$4="Y"),AI181,"FALSE"))))))))))</f>
        <v>65.3</v>
      </c>
      <c r="J181" s="35" t="str">
        <f>IF(OUT!F61="", "", OUT!F61)</f>
        <v>CALLUSED URC</v>
      </c>
      <c r="K181" s="8">
        <f>IF(OUT!P61="", "", OUT!P61)</f>
        <v>100</v>
      </c>
      <c r="L181" s="8" t="str">
        <f>IF(OUT!AE61="", "", OUT!AE61)</f>
        <v/>
      </c>
      <c r="M181" s="8" t="str">
        <f>IF(OUT!AG61="", "", OUT!AG61)</f>
        <v>PAT</v>
      </c>
      <c r="N181" s="8" t="str">
        <f>IF(OUT!AQ61="", "", OUT!AQ61)</f>
        <v/>
      </c>
      <c r="O181" s="8" t="str">
        <f>IF(OUT!BM61="", "", OUT!BM61)</f>
        <v>T6</v>
      </c>
      <c r="P181" s="9">
        <f>IF(OUT!N61="", "", OUT!N61)</f>
        <v>0.65300000000000002</v>
      </c>
      <c r="Q181" s="10">
        <f>IF(OUT!O61="", "", OUT!O61)</f>
        <v>65.3</v>
      </c>
      <c r="R181" s="9">
        <f>IF(PPG!H61="", "", PPG!H61)</f>
        <v>0.68899999999999995</v>
      </c>
      <c r="S181" s="10">
        <f>IF(PPG!I61="", "", PPG!I61)</f>
        <v>68.900000000000006</v>
      </c>
      <c r="T181" s="9">
        <f>IF(PPG!J61="", "", PPG!J61)</f>
        <v>0.61299999999999999</v>
      </c>
      <c r="U181" s="10">
        <f>IF(PPG!K61="", "", PPG!K61)</f>
        <v>61.3</v>
      </c>
      <c r="V181" s="9">
        <f>IF(PPG!L61="", "", PPG!L61)</f>
        <v>0.56999999999999995</v>
      </c>
      <c r="W181" s="10">
        <f>IF(PPG!M61="", "", PPG!M61)</f>
        <v>57</v>
      </c>
      <c r="X181" s="9">
        <f>IF(PPG!N61="", "", PPG!N61)</f>
        <v>0.54200000000000004</v>
      </c>
      <c r="Y181" s="10">
        <f>IF(PPG!O61="", "", PPG!O61)</f>
        <v>54.2</v>
      </c>
      <c r="Z181" s="9">
        <f>IF(PPG!Q61="", "", PPG!Q61)</f>
        <v>0.72</v>
      </c>
      <c r="AA181" s="10">
        <f>IF(PPG!R61="", "", PPG!R61)</f>
        <v>72</v>
      </c>
      <c r="AB181" s="9">
        <f>IF(PPG!S61="", "", PPG!S61)</f>
        <v>0.68899999999999995</v>
      </c>
      <c r="AC181" s="10">
        <f>IF(PPG!T61="", "", PPG!T61)</f>
        <v>68.900000000000006</v>
      </c>
      <c r="AD181" s="9">
        <f>IF(PPG!U61="", "", PPG!U61)</f>
        <v>0.61299999999999999</v>
      </c>
      <c r="AE181" s="10">
        <f>IF(PPG!V61="", "", PPG!V61)</f>
        <v>61.3</v>
      </c>
      <c r="AF181" s="9">
        <f>IF(PPG!W61="", "", PPG!W61)</f>
        <v>0.56999999999999995</v>
      </c>
      <c r="AG181" s="10">
        <f>IF(PPG!X61="", "", PPG!X61)</f>
        <v>57</v>
      </c>
      <c r="AH181" s="9">
        <f>IF(PPG!Y61="", "", PPG!Y61)</f>
        <v>0.54200000000000004</v>
      </c>
      <c r="AI181" s="10">
        <f>IF(PPG!Z61="", "", PPG!Z61)</f>
        <v>54.2</v>
      </c>
      <c r="AJ181" s="31" t="str">
        <f>IF(D181&lt;&gt;"",D181*I181, "0.00")</f>
        <v>0.00</v>
      </c>
      <c r="AK181" s="8" t="str">
        <f>IF(D181&lt;&gt;"",D181, "0")</f>
        <v>0</v>
      </c>
      <c r="AL181" s="8" t="str">
        <f>IF(D181&lt;&gt;"",D181*K181, "0")</f>
        <v>0</v>
      </c>
    </row>
    <row r="182" spans="1:38">
      <c r="A182" s="8">
        <f>IF(OUT!C62="", "", OUT!C62)</f>
        <v>773</v>
      </c>
      <c r="B182" s="19">
        <f>IF(OUT!A62="", "", OUT!A62)</f>
        <v>57537</v>
      </c>
      <c r="C182" s="8" t="str">
        <f>IF(OUT!D62="", "", OUT!D62)</f>
        <v>URCO</v>
      </c>
      <c r="D182" s="26"/>
      <c r="E182" s="8" t="str">
        <f>IF(OUT!E62="", "", OUT!E62)</f>
        <v>100/BDL</v>
      </c>
      <c r="F182" s="23" t="str">
        <f>IF(OUT!AE62="NEW", "✷", "")</f>
        <v/>
      </c>
      <c r="G182" t="str">
        <f>IF(OUT!B62="", "", OUT!B62)</f>
        <v>GERANIUM   ZONAL AMERICANA CORAL</v>
      </c>
      <c r="H182" s="20">
        <f>IF(AND($K$3=1,$K$4="N"),P182,IF(AND($K$3=2,$K$4="N"),R182,IF(AND($K$3=3,$K$4="N"),T182,IF(AND($K$3=4,$K$4="N"),V182,IF(AND($K$3=5,$K$4="N"),X182,IF(AND($K$3=1,$K$4="Y"),Z182,IF(AND($K$3=2,$K$4="Y"),AB182,IF(AND($K$3=3,$K$4="Y"),AD182,IF(AND($K$3=4,$K$4="Y"),AF182,IF(AND($K$3=5,$K$4="Y"),AH182,"FALSE"))))))))))</f>
        <v>0.51500000000000001</v>
      </c>
      <c r="I182" s="21">
        <f>IF(AND($K$3=1,$K$4="N"),Q182,IF(AND($K$3=2,$K$4="N"),S182,IF(AND($K$3=3,$K$4="N"),U182,IF(AND($K$3=4,$K$4="N"),W182,IF(AND($K$3=5,$K$4="N"),Y182,IF(AND($K$3=1,$K$4="Y"),AA182,IF(AND($K$3=2,$K$4="Y"),AC182,IF(AND($K$3=3,$K$4="Y"),AE182,IF(AND($K$3=4,$K$4="Y"),AG182,IF(AND($K$3=5,$K$4="Y"),AI182,"FALSE"))))))))))</f>
        <v>51.5</v>
      </c>
      <c r="J182" s="35" t="str">
        <f>IF(OUT!F62="", "", OUT!F62)</f>
        <v>UNROOTED CUTTINGS</v>
      </c>
      <c r="K182" s="8">
        <f>IF(OUT!P62="", "", OUT!P62)</f>
        <v>100</v>
      </c>
      <c r="L182" s="8" t="str">
        <f>IF(OUT!AE62="", "", OUT!AE62)</f>
        <v/>
      </c>
      <c r="M182" s="8" t="str">
        <f>IF(OUT!AG62="", "", OUT!AG62)</f>
        <v>PAT</v>
      </c>
      <c r="N182" s="8" t="str">
        <f>IF(OUT!AQ62="", "", OUT!AQ62)</f>
        <v/>
      </c>
      <c r="O182" s="8" t="str">
        <f>IF(OUT!BM62="", "", OUT!BM62)</f>
        <v>T6</v>
      </c>
      <c r="P182" s="9">
        <f>IF(OUT!N62="", "", OUT!N62)</f>
        <v>0.51500000000000001</v>
      </c>
      <c r="Q182" s="10">
        <f>IF(OUT!O62="", "", OUT!O62)</f>
        <v>51.5</v>
      </c>
      <c r="R182" s="9">
        <f>IF(PPG!H62="", "", PPG!H62)</f>
        <v>0.56100000000000005</v>
      </c>
      <c r="S182" s="10">
        <f>IF(PPG!I62="", "", PPG!I62)</f>
        <v>56.1</v>
      </c>
      <c r="T182" s="9">
        <f>IF(PPG!J62="", "", PPG!J62)</f>
        <v>0.5</v>
      </c>
      <c r="U182" s="10">
        <f>IF(PPG!K62="", "", PPG!K62)</f>
        <v>50</v>
      </c>
      <c r="V182" s="9">
        <f>IF(PPG!L62="", "", PPG!L62)</f>
        <v>0.46500000000000002</v>
      </c>
      <c r="W182" s="10">
        <f>IF(PPG!M62="", "", PPG!M62)</f>
        <v>46.5</v>
      </c>
      <c r="X182" s="9">
        <f>IF(PPG!N62="", "", PPG!N62)</f>
        <v>0.443</v>
      </c>
      <c r="Y182" s="10">
        <f>IF(PPG!O62="", "", PPG!O62)</f>
        <v>44.3</v>
      </c>
      <c r="Z182" s="9">
        <f>IF(PPG!Q62="", "", PPG!Q62)</f>
        <v>0.58499999999999996</v>
      </c>
      <c r="AA182" s="10">
        <f>IF(PPG!R62="", "", PPG!R62)</f>
        <v>58.5</v>
      </c>
      <c r="AB182" s="9">
        <f>IF(PPG!S62="", "", PPG!S62)</f>
        <v>0.56100000000000005</v>
      </c>
      <c r="AC182" s="10">
        <f>IF(PPG!T62="", "", PPG!T62)</f>
        <v>56.1</v>
      </c>
      <c r="AD182" s="9">
        <f>IF(PPG!U62="", "", PPG!U62)</f>
        <v>0.5</v>
      </c>
      <c r="AE182" s="10">
        <f>IF(PPG!V62="", "", PPG!V62)</f>
        <v>50</v>
      </c>
      <c r="AF182" s="9">
        <f>IF(PPG!W62="", "", PPG!W62)</f>
        <v>0.46500000000000002</v>
      </c>
      <c r="AG182" s="10">
        <f>IF(PPG!X62="", "", PPG!X62)</f>
        <v>46.5</v>
      </c>
      <c r="AH182" s="9">
        <f>IF(PPG!Y62="", "", PPG!Y62)</f>
        <v>0.443</v>
      </c>
      <c r="AI182" s="10">
        <f>IF(PPG!Z62="", "", PPG!Z62)</f>
        <v>44.3</v>
      </c>
      <c r="AJ182" s="31" t="str">
        <f>IF(D182&lt;&gt;"",D182*I182, "0.00")</f>
        <v>0.00</v>
      </c>
      <c r="AK182" s="8" t="str">
        <f>IF(D182&lt;&gt;"",D182, "0")</f>
        <v>0</v>
      </c>
      <c r="AL182" s="8" t="str">
        <f>IF(D182&lt;&gt;"",D182*K182, "0")</f>
        <v>0</v>
      </c>
    </row>
    <row r="183" spans="1:38">
      <c r="A183" s="8">
        <f>IF(OUT!C63="", "", OUT!C63)</f>
        <v>773</v>
      </c>
      <c r="B183" s="19">
        <f>IF(OUT!A63="", "", OUT!A63)</f>
        <v>57538</v>
      </c>
      <c r="C183" s="8" t="str">
        <f>IF(OUT!D63="", "", OUT!D63)</f>
        <v>CAL</v>
      </c>
      <c r="D183" s="26"/>
      <c r="E183" s="8" t="str">
        <f>IF(OUT!E63="", "", OUT!E63)</f>
        <v>100/BDL</v>
      </c>
      <c r="F183" s="23" t="str">
        <f>IF(OUT!AE63="NEW", "✷", "")</f>
        <v/>
      </c>
      <c r="G183" t="str">
        <f>IF(OUT!B63="", "", OUT!B63)</f>
        <v>GERANIUM   ZONAL AMERICANA DARK RED</v>
      </c>
      <c r="H183" s="20">
        <f>IF(AND($K$3=1,$K$4="N"),P183,IF(AND($K$3=2,$K$4="N"),R183,IF(AND($K$3=3,$K$4="N"),T183,IF(AND($K$3=4,$K$4="N"),V183,IF(AND($K$3=5,$K$4="N"),X183,IF(AND($K$3=1,$K$4="Y"),Z183,IF(AND($K$3=2,$K$4="Y"),AB183,IF(AND($K$3=3,$K$4="Y"),AD183,IF(AND($K$3=4,$K$4="Y"),AF183,IF(AND($K$3=5,$K$4="Y"),AH183,"FALSE"))))))))))</f>
        <v>0.65300000000000002</v>
      </c>
      <c r="I183" s="21">
        <f>IF(AND($K$3=1,$K$4="N"),Q183,IF(AND($K$3=2,$K$4="N"),S183,IF(AND($K$3=3,$K$4="N"),U183,IF(AND($K$3=4,$K$4="N"),W183,IF(AND($K$3=5,$K$4="N"),Y183,IF(AND($K$3=1,$K$4="Y"),AA183,IF(AND($K$3=2,$K$4="Y"),AC183,IF(AND($K$3=3,$K$4="Y"),AE183,IF(AND($K$3=4,$K$4="Y"),AG183,IF(AND($K$3=5,$K$4="Y"),AI183,"FALSE"))))))))))</f>
        <v>65.3</v>
      </c>
      <c r="J183" s="35" t="str">
        <f>IF(OUT!F63="", "", OUT!F63)</f>
        <v>CALLUSED URC</v>
      </c>
      <c r="K183" s="8">
        <f>IF(OUT!P63="", "", OUT!P63)</f>
        <v>100</v>
      </c>
      <c r="L183" s="8" t="str">
        <f>IF(OUT!AE63="", "", OUT!AE63)</f>
        <v/>
      </c>
      <c r="M183" s="8" t="str">
        <f>IF(OUT!AG63="", "", OUT!AG63)</f>
        <v>PAT</v>
      </c>
      <c r="N183" s="8" t="str">
        <f>IF(OUT!AQ63="", "", OUT!AQ63)</f>
        <v/>
      </c>
      <c r="O183" s="8" t="str">
        <f>IF(OUT!BM63="", "", OUT!BM63)</f>
        <v>T6</v>
      </c>
      <c r="P183" s="9">
        <f>IF(OUT!N63="", "", OUT!N63)</f>
        <v>0.65300000000000002</v>
      </c>
      <c r="Q183" s="10">
        <f>IF(OUT!O63="", "", OUT!O63)</f>
        <v>65.3</v>
      </c>
      <c r="R183" s="9">
        <f>IF(PPG!H63="", "", PPG!H63)</f>
        <v>0.68899999999999995</v>
      </c>
      <c r="S183" s="10">
        <f>IF(PPG!I63="", "", PPG!I63)</f>
        <v>68.900000000000006</v>
      </c>
      <c r="T183" s="9">
        <f>IF(PPG!J63="", "", PPG!J63)</f>
        <v>0.61299999999999999</v>
      </c>
      <c r="U183" s="10">
        <f>IF(PPG!K63="", "", PPG!K63)</f>
        <v>61.3</v>
      </c>
      <c r="V183" s="9">
        <f>IF(PPG!L63="", "", PPG!L63)</f>
        <v>0.56999999999999995</v>
      </c>
      <c r="W183" s="10">
        <f>IF(PPG!M63="", "", PPG!M63)</f>
        <v>57</v>
      </c>
      <c r="X183" s="9">
        <f>IF(PPG!N63="", "", PPG!N63)</f>
        <v>0.54200000000000004</v>
      </c>
      <c r="Y183" s="10">
        <f>IF(PPG!O63="", "", PPG!O63)</f>
        <v>54.2</v>
      </c>
      <c r="Z183" s="9">
        <f>IF(PPG!Q63="", "", PPG!Q63)</f>
        <v>0.72</v>
      </c>
      <c r="AA183" s="10">
        <f>IF(PPG!R63="", "", PPG!R63)</f>
        <v>72</v>
      </c>
      <c r="AB183" s="9">
        <f>IF(PPG!S63="", "", PPG!S63)</f>
        <v>0.68899999999999995</v>
      </c>
      <c r="AC183" s="10">
        <f>IF(PPG!T63="", "", PPG!T63)</f>
        <v>68.900000000000006</v>
      </c>
      <c r="AD183" s="9">
        <f>IF(PPG!U63="", "", PPG!U63)</f>
        <v>0.61299999999999999</v>
      </c>
      <c r="AE183" s="10">
        <f>IF(PPG!V63="", "", PPG!V63)</f>
        <v>61.3</v>
      </c>
      <c r="AF183" s="9">
        <f>IF(PPG!W63="", "", PPG!W63)</f>
        <v>0.56999999999999995</v>
      </c>
      <c r="AG183" s="10">
        <f>IF(PPG!X63="", "", PPG!X63)</f>
        <v>57</v>
      </c>
      <c r="AH183" s="9">
        <f>IF(PPG!Y63="", "", PPG!Y63)</f>
        <v>0.54200000000000004</v>
      </c>
      <c r="AI183" s="10">
        <f>IF(PPG!Z63="", "", PPG!Z63)</f>
        <v>54.2</v>
      </c>
      <c r="AJ183" s="31" t="str">
        <f>IF(D183&lt;&gt;"",D183*I183, "0.00")</f>
        <v>0.00</v>
      </c>
      <c r="AK183" s="8" t="str">
        <f>IF(D183&lt;&gt;"",D183, "0")</f>
        <v>0</v>
      </c>
      <c r="AL183" s="8" t="str">
        <f>IF(D183&lt;&gt;"",D183*K183, "0")</f>
        <v>0</v>
      </c>
    </row>
    <row r="184" spans="1:38">
      <c r="A184" s="8">
        <f>IF(OUT!C64="", "", OUT!C64)</f>
        <v>773</v>
      </c>
      <c r="B184" s="19">
        <f>IF(OUT!A64="", "", OUT!A64)</f>
        <v>57538</v>
      </c>
      <c r="C184" s="8" t="str">
        <f>IF(OUT!D64="", "", OUT!D64)</f>
        <v>URCO</v>
      </c>
      <c r="D184" s="26"/>
      <c r="E184" s="8" t="str">
        <f>IF(OUT!E64="", "", OUT!E64)</f>
        <v>100/BDL</v>
      </c>
      <c r="F184" s="23" t="str">
        <f>IF(OUT!AE64="NEW", "✷", "")</f>
        <v/>
      </c>
      <c r="G184" t="str">
        <f>IF(OUT!B64="", "", OUT!B64)</f>
        <v>GERANIUM   ZONAL AMERICANA DARK RED</v>
      </c>
      <c r="H184" s="20">
        <f>IF(AND($K$3=1,$K$4="N"),P184,IF(AND($K$3=2,$K$4="N"),R184,IF(AND($K$3=3,$K$4="N"),T184,IF(AND($K$3=4,$K$4="N"),V184,IF(AND($K$3=5,$K$4="N"),X184,IF(AND($K$3=1,$K$4="Y"),Z184,IF(AND($K$3=2,$K$4="Y"),AB184,IF(AND($K$3=3,$K$4="Y"),AD184,IF(AND($K$3=4,$K$4="Y"),AF184,IF(AND($K$3=5,$K$4="Y"),AH184,"FALSE"))))))))))</f>
        <v>0.51500000000000001</v>
      </c>
      <c r="I184" s="21">
        <f>IF(AND($K$3=1,$K$4="N"),Q184,IF(AND($K$3=2,$K$4="N"),S184,IF(AND($K$3=3,$K$4="N"),U184,IF(AND($K$3=4,$K$4="N"),W184,IF(AND($K$3=5,$K$4="N"),Y184,IF(AND($K$3=1,$K$4="Y"),AA184,IF(AND($K$3=2,$K$4="Y"),AC184,IF(AND($K$3=3,$K$4="Y"),AE184,IF(AND($K$3=4,$K$4="Y"),AG184,IF(AND($K$3=5,$K$4="Y"),AI184,"FALSE"))))))))))</f>
        <v>51.5</v>
      </c>
      <c r="J184" s="35" t="str">
        <f>IF(OUT!F64="", "", OUT!F64)</f>
        <v>UNROOTED CUTTINGS</v>
      </c>
      <c r="K184" s="8">
        <f>IF(OUT!P64="", "", OUT!P64)</f>
        <v>100</v>
      </c>
      <c r="L184" s="8" t="str">
        <f>IF(OUT!AE64="", "", OUT!AE64)</f>
        <v/>
      </c>
      <c r="M184" s="8" t="str">
        <f>IF(OUT!AG64="", "", OUT!AG64)</f>
        <v>PAT</v>
      </c>
      <c r="N184" s="8" t="str">
        <f>IF(OUT!AQ64="", "", OUT!AQ64)</f>
        <v/>
      </c>
      <c r="O184" s="8" t="str">
        <f>IF(OUT!BM64="", "", OUT!BM64)</f>
        <v>T6</v>
      </c>
      <c r="P184" s="9">
        <f>IF(OUT!N64="", "", OUT!N64)</f>
        <v>0.51500000000000001</v>
      </c>
      <c r="Q184" s="10">
        <f>IF(OUT!O64="", "", OUT!O64)</f>
        <v>51.5</v>
      </c>
      <c r="R184" s="9">
        <f>IF(PPG!H64="", "", PPG!H64)</f>
        <v>0.56100000000000005</v>
      </c>
      <c r="S184" s="10">
        <f>IF(PPG!I64="", "", PPG!I64)</f>
        <v>56.1</v>
      </c>
      <c r="T184" s="9">
        <f>IF(PPG!J64="", "", PPG!J64)</f>
        <v>0.5</v>
      </c>
      <c r="U184" s="10">
        <f>IF(PPG!K64="", "", PPG!K64)</f>
        <v>50</v>
      </c>
      <c r="V184" s="9">
        <f>IF(PPG!L64="", "", PPG!L64)</f>
        <v>0.46500000000000002</v>
      </c>
      <c r="W184" s="10">
        <f>IF(PPG!M64="", "", PPG!M64)</f>
        <v>46.5</v>
      </c>
      <c r="X184" s="9">
        <f>IF(PPG!N64="", "", PPG!N64)</f>
        <v>0.443</v>
      </c>
      <c r="Y184" s="10">
        <f>IF(PPG!O64="", "", PPG!O64)</f>
        <v>44.3</v>
      </c>
      <c r="Z184" s="9">
        <f>IF(PPG!Q64="", "", PPG!Q64)</f>
        <v>0.58499999999999996</v>
      </c>
      <c r="AA184" s="10">
        <f>IF(PPG!R64="", "", PPG!R64)</f>
        <v>58.5</v>
      </c>
      <c r="AB184" s="9">
        <f>IF(PPG!S64="", "", PPG!S64)</f>
        <v>0.56100000000000005</v>
      </c>
      <c r="AC184" s="10">
        <f>IF(PPG!T64="", "", PPG!T64)</f>
        <v>56.1</v>
      </c>
      <c r="AD184" s="9">
        <f>IF(PPG!U64="", "", PPG!U64)</f>
        <v>0.5</v>
      </c>
      <c r="AE184" s="10">
        <f>IF(PPG!V64="", "", PPG!V64)</f>
        <v>50</v>
      </c>
      <c r="AF184" s="9">
        <f>IF(PPG!W64="", "", PPG!W64)</f>
        <v>0.46500000000000002</v>
      </c>
      <c r="AG184" s="10">
        <f>IF(PPG!X64="", "", PPG!X64)</f>
        <v>46.5</v>
      </c>
      <c r="AH184" s="9">
        <f>IF(PPG!Y64="", "", PPG!Y64)</f>
        <v>0.443</v>
      </c>
      <c r="AI184" s="10">
        <f>IF(PPG!Z64="", "", PPG!Z64)</f>
        <v>44.3</v>
      </c>
      <c r="AJ184" s="31" t="str">
        <f>IF(D184&lt;&gt;"",D184*I184, "0.00")</f>
        <v>0.00</v>
      </c>
      <c r="AK184" s="8" t="str">
        <f>IF(D184&lt;&gt;"",D184, "0")</f>
        <v>0</v>
      </c>
      <c r="AL184" s="8" t="str">
        <f>IF(D184&lt;&gt;"",D184*K184, "0")</f>
        <v>0</v>
      </c>
    </row>
    <row r="185" spans="1:38">
      <c r="A185" s="8">
        <f>IF(OUT!C55="", "", OUT!C55)</f>
        <v>773</v>
      </c>
      <c r="B185" s="19">
        <f>IF(OUT!A55="", "", OUT!A55)</f>
        <v>57437</v>
      </c>
      <c r="C185" s="8" t="str">
        <f>IF(OUT!D55="", "", OUT!D55)</f>
        <v>CAL</v>
      </c>
      <c r="D185" s="26"/>
      <c r="E185" s="8" t="str">
        <f>IF(OUT!E55="", "", OUT!E55)</f>
        <v>100/BDL</v>
      </c>
      <c r="F185" s="23" t="str">
        <f>IF(OUT!AE55="NEW", "✷", "")</f>
        <v/>
      </c>
      <c r="G185" t="str">
        <f>IF(OUT!B55="", "", OUT!B55)</f>
        <v>GERANIUM   ZONAL AMERICANA DARK SALMON (WAS CLASSIC)</v>
      </c>
      <c r="H185" s="20">
        <f>IF(AND($K$3=1,$K$4="N"),P185,IF(AND($K$3=2,$K$4="N"),R185,IF(AND($K$3=3,$K$4="N"),T185,IF(AND($K$3=4,$K$4="N"),V185,IF(AND($K$3=5,$K$4="N"),X185,IF(AND($K$3=1,$K$4="Y"),Z185,IF(AND($K$3=2,$K$4="Y"),AB185,IF(AND($K$3=3,$K$4="Y"),AD185,IF(AND($K$3=4,$K$4="Y"),AF185,IF(AND($K$3=5,$K$4="Y"),AH185,"FALSE"))))))))))</f>
        <v>0.65300000000000002</v>
      </c>
      <c r="I185" s="21">
        <f>IF(AND($K$3=1,$K$4="N"),Q185,IF(AND($K$3=2,$K$4="N"),S185,IF(AND($K$3=3,$K$4="N"),U185,IF(AND($K$3=4,$K$4="N"),W185,IF(AND($K$3=5,$K$4="N"),Y185,IF(AND($K$3=1,$K$4="Y"),AA185,IF(AND($K$3=2,$K$4="Y"),AC185,IF(AND($K$3=3,$K$4="Y"),AE185,IF(AND($K$3=4,$K$4="Y"),AG185,IF(AND($K$3=5,$K$4="Y"),AI185,"FALSE"))))))))))</f>
        <v>65.3</v>
      </c>
      <c r="J185" s="35" t="str">
        <f>IF(OUT!F55="", "", OUT!F55)</f>
        <v>CALLUSED URC</v>
      </c>
      <c r="K185" s="8">
        <f>IF(OUT!P55="", "", OUT!P55)</f>
        <v>100</v>
      </c>
      <c r="L185" s="8" t="str">
        <f>IF(OUT!AE55="", "", OUT!AE55)</f>
        <v/>
      </c>
      <c r="M185" s="8" t="str">
        <f>IF(OUT!AG55="", "", OUT!AG55)</f>
        <v>PAT</v>
      </c>
      <c r="N185" s="8" t="str">
        <f>IF(OUT!AQ55="", "", OUT!AQ55)</f>
        <v/>
      </c>
      <c r="O185" s="8" t="str">
        <f>IF(OUT!BM55="", "", OUT!BM55)</f>
        <v>T6</v>
      </c>
      <c r="P185" s="9">
        <f>IF(OUT!N55="", "", OUT!N55)</f>
        <v>0.65300000000000002</v>
      </c>
      <c r="Q185" s="10">
        <f>IF(OUT!O55="", "", OUT!O55)</f>
        <v>65.3</v>
      </c>
      <c r="R185" s="9">
        <f>IF(PPG!H55="", "", PPG!H55)</f>
        <v>0.68899999999999995</v>
      </c>
      <c r="S185" s="10">
        <f>IF(PPG!I55="", "", PPG!I55)</f>
        <v>68.900000000000006</v>
      </c>
      <c r="T185" s="9">
        <f>IF(PPG!J55="", "", PPG!J55)</f>
        <v>0.61299999999999999</v>
      </c>
      <c r="U185" s="10">
        <f>IF(PPG!K55="", "", PPG!K55)</f>
        <v>61.3</v>
      </c>
      <c r="V185" s="9">
        <f>IF(PPG!L55="", "", PPG!L55)</f>
        <v>0.56999999999999995</v>
      </c>
      <c r="W185" s="10">
        <f>IF(PPG!M55="", "", PPG!M55)</f>
        <v>57</v>
      </c>
      <c r="X185" s="9">
        <f>IF(PPG!N55="", "", PPG!N55)</f>
        <v>0.54200000000000004</v>
      </c>
      <c r="Y185" s="10">
        <f>IF(PPG!O55="", "", PPG!O55)</f>
        <v>54.2</v>
      </c>
      <c r="Z185" s="9">
        <f>IF(PPG!Q55="", "", PPG!Q55)</f>
        <v>0.72</v>
      </c>
      <c r="AA185" s="10">
        <f>IF(PPG!R55="", "", PPG!R55)</f>
        <v>72</v>
      </c>
      <c r="AB185" s="9">
        <f>IF(PPG!S55="", "", PPG!S55)</f>
        <v>0.68899999999999995</v>
      </c>
      <c r="AC185" s="10">
        <f>IF(PPG!T55="", "", PPG!T55)</f>
        <v>68.900000000000006</v>
      </c>
      <c r="AD185" s="9">
        <f>IF(PPG!U55="", "", PPG!U55)</f>
        <v>0.61299999999999999</v>
      </c>
      <c r="AE185" s="10">
        <f>IF(PPG!V55="", "", PPG!V55)</f>
        <v>61.3</v>
      </c>
      <c r="AF185" s="9">
        <f>IF(PPG!W55="", "", PPG!W55)</f>
        <v>0.56999999999999995</v>
      </c>
      <c r="AG185" s="10">
        <f>IF(PPG!X55="", "", PPG!X55)</f>
        <v>57</v>
      </c>
      <c r="AH185" s="9">
        <f>IF(PPG!Y55="", "", PPG!Y55)</f>
        <v>0.54200000000000004</v>
      </c>
      <c r="AI185" s="10">
        <f>IF(PPG!Z55="", "", PPG!Z55)</f>
        <v>54.2</v>
      </c>
      <c r="AJ185" s="31" t="str">
        <f>IF(D185&lt;&gt;"",D185*I185, "0.00")</f>
        <v>0.00</v>
      </c>
      <c r="AK185" s="8" t="str">
        <f>IF(D185&lt;&gt;"",D185, "0")</f>
        <v>0</v>
      </c>
      <c r="AL185" s="8" t="str">
        <f>IF(D185&lt;&gt;"",D185*K185, "0")</f>
        <v>0</v>
      </c>
    </row>
    <row r="186" spans="1:38">
      <c r="A186" s="8">
        <f>IF(OUT!C56="", "", OUT!C56)</f>
        <v>773</v>
      </c>
      <c r="B186" s="19">
        <f>IF(OUT!A56="", "", OUT!A56)</f>
        <v>57437</v>
      </c>
      <c r="C186" s="8" t="str">
        <f>IF(OUT!D56="", "", OUT!D56)</f>
        <v>URCO</v>
      </c>
      <c r="D186" s="26"/>
      <c r="E186" s="8" t="str">
        <f>IF(OUT!E56="", "", OUT!E56)</f>
        <v>100/BDL</v>
      </c>
      <c r="F186" s="23" t="str">
        <f>IF(OUT!AE56="NEW", "✷", "")</f>
        <v/>
      </c>
      <c r="G186" t="str">
        <f>IF(OUT!B56="", "", OUT!B56)</f>
        <v>GERANIUM   ZONAL AMERICANA DARK SALMON (WAS CLASSIC)</v>
      </c>
      <c r="H186" s="20">
        <f>IF(AND($K$3=1,$K$4="N"),P186,IF(AND($K$3=2,$K$4="N"),R186,IF(AND($K$3=3,$K$4="N"),T186,IF(AND($K$3=4,$K$4="N"),V186,IF(AND($K$3=5,$K$4="N"),X186,IF(AND($K$3=1,$K$4="Y"),Z186,IF(AND($K$3=2,$K$4="Y"),AB186,IF(AND($K$3=3,$K$4="Y"),AD186,IF(AND($K$3=4,$K$4="Y"),AF186,IF(AND($K$3=5,$K$4="Y"),AH186,"FALSE"))))))))))</f>
        <v>0.51500000000000001</v>
      </c>
      <c r="I186" s="21">
        <f>IF(AND($K$3=1,$K$4="N"),Q186,IF(AND($K$3=2,$K$4="N"),S186,IF(AND($K$3=3,$K$4="N"),U186,IF(AND($K$3=4,$K$4="N"),W186,IF(AND($K$3=5,$K$4="N"),Y186,IF(AND($K$3=1,$K$4="Y"),AA186,IF(AND($K$3=2,$K$4="Y"),AC186,IF(AND($K$3=3,$K$4="Y"),AE186,IF(AND($K$3=4,$K$4="Y"),AG186,IF(AND($K$3=5,$K$4="Y"),AI186,"FALSE"))))))))))</f>
        <v>51.5</v>
      </c>
      <c r="J186" s="35" t="str">
        <f>IF(OUT!F56="", "", OUT!F56)</f>
        <v>UNROOTED CUTTINGS</v>
      </c>
      <c r="K186" s="8">
        <f>IF(OUT!P56="", "", OUT!P56)</f>
        <v>100</v>
      </c>
      <c r="L186" s="8" t="str">
        <f>IF(OUT!AE56="", "", OUT!AE56)</f>
        <v/>
      </c>
      <c r="M186" s="8" t="str">
        <f>IF(OUT!AG56="", "", OUT!AG56)</f>
        <v>PAT</v>
      </c>
      <c r="N186" s="8" t="str">
        <f>IF(OUT!AQ56="", "", OUT!AQ56)</f>
        <v/>
      </c>
      <c r="O186" s="8" t="str">
        <f>IF(OUT!BM56="", "", OUT!BM56)</f>
        <v>T6</v>
      </c>
      <c r="P186" s="9">
        <f>IF(OUT!N56="", "", OUT!N56)</f>
        <v>0.51500000000000001</v>
      </c>
      <c r="Q186" s="10">
        <f>IF(OUT!O56="", "", OUT!O56)</f>
        <v>51.5</v>
      </c>
      <c r="R186" s="9">
        <f>IF(PPG!H56="", "", PPG!H56)</f>
        <v>0.56100000000000005</v>
      </c>
      <c r="S186" s="10">
        <f>IF(PPG!I56="", "", PPG!I56)</f>
        <v>56.1</v>
      </c>
      <c r="T186" s="9">
        <f>IF(PPG!J56="", "", PPG!J56)</f>
        <v>0.5</v>
      </c>
      <c r="U186" s="10">
        <f>IF(PPG!K56="", "", PPG!K56)</f>
        <v>50</v>
      </c>
      <c r="V186" s="9">
        <f>IF(PPG!L56="", "", PPG!L56)</f>
        <v>0.46500000000000002</v>
      </c>
      <c r="W186" s="10">
        <f>IF(PPG!M56="", "", PPG!M56)</f>
        <v>46.5</v>
      </c>
      <c r="X186" s="9">
        <f>IF(PPG!N56="", "", PPG!N56)</f>
        <v>0.443</v>
      </c>
      <c r="Y186" s="10">
        <f>IF(PPG!O56="", "", PPG!O56)</f>
        <v>44.3</v>
      </c>
      <c r="Z186" s="9">
        <f>IF(PPG!Q56="", "", PPG!Q56)</f>
        <v>0.58499999999999996</v>
      </c>
      <c r="AA186" s="10">
        <f>IF(PPG!R56="", "", PPG!R56)</f>
        <v>58.5</v>
      </c>
      <c r="AB186" s="9">
        <f>IF(PPG!S56="", "", PPG!S56)</f>
        <v>0.56100000000000005</v>
      </c>
      <c r="AC186" s="10">
        <f>IF(PPG!T56="", "", PPG!T56)</f>
        <v>56.1</v>
      </c>
      <c r="AD186" s="9">
        <f>IF(PPG!U56="", "", PPG!U56)</f>
        <v>0.5</v>
      </c>
      <c r="AE186" s="10">
        <f>IF(PPG!V56="", "", PPG!V56)</f>
        <v>50</v>
      </c>
      <c r="AF186" s="9">
        <f>IF(PPG!W56="", "", PPG!W56)</f>
        <v>0.46500000000000002</v>
      </c>
      <c r="AG186" s="10">
        <f>IF(PPG!X56="", "", PPG!X56)</f>
        <v>46.5</v>
      </c>
      <c r="AH186" s="9">
        <f>IF(PPG!Y56="", "", PPG!Y56)</f>
        <v>0.443</v>
      </c>
      <c r="AI186" s="10">
        <f>IF(PPG!Z56="", "", PPG!Z56)</f>
        <v>44.3</v>
      </c>
      <c r="AJ186" s="31" t="str">
        <f>IF(D186&lt;&gt;"",D186*I186, "0.00")</f>
        <v>0.00</v>
      </c>
      <c r="AK186" s="8" t="str">
        <f>IF(D186&lt;&gt;"",D186, "0")</f>
        <v>0</v>
      </c>
      <c r="AL186" s="8" t="str">
        <f>IF(D186&lt;&gt;"",D186*K186, "0")</f>
        <v>0</v>
      </c>
    </row>
    <row r="187" spans="1:38">
      <c r="A187" s="8">
        <f>IF(OUT!C65="", "", OUT!C65)</f>
        <v>773</v>
      </c>
      <c r="B187" s="19">
        <f>IF(OUT!A65="", "", OUT!A65)</f>
        <v>57541</v>
      </c>
      <c r="C187" s="8" t="str">
        <f>IF(OUT!D65="", "", OUT!D65)</f>
        <v>CAL</v>
      </c>
      <c r="D187" s="26"/>
      <c r="E187" s="8" t="str">
        <f>IF(OUT!E65="", "", OUT!E65)</f>
        <v>100/BDL</v>
      </c>
      <c r="F187" s="23" t="str">
        <f>IF(OUT!AE65="NEW", "✷", "")</f>
        <v/>
      </c>
      <c r="G187" t="str">
        <f>IF(OUT!B65="", "", OUT!B65)</f>
        <v>GERANIUM   ZONAL AMERICANA LIGHT PINK SPLASH</v>
      </c>
      <c r="H187" s="20">
        <f>IF(AND($K$3=1,$K$4="N"),P187,IF(AND($K$3=2,$K$4="N"),R187,IF(AND($K$3=3,$K$4="N"),T187,IF(AND($K$3=4,$K$4="N"),V187,IF(AND($K$3=5,$K$4="N"),X187,IF(AND($K$3=1,$K$4="Y"),Z187,IF(AND($K$3=2,$K$4="Y"),AB187,IF(AND($K$3=3,$K$4="Y"),AD187,IF(AND($K$3=4,$K$4="Y"),AF187,IF(AND($K$3=5,$K$4="Y"),AH187,"FALSE"))))))))))</f>
        <v>0.65300000000000002</v>
      </c>
      <c r="I187" s="21">
        <f>IF(AND($K$3=1,$K$4="N"),Q187,IF(AND($K$3=2,$K$4="N"),S187,IF(AND($K$3=3,$K$4="N"),U187,IF(AND($K$3=4,$K$4="N"),W187,IF(AND($K$3=5,$K$4="N"),Y187,IF(AND($K$3=1,$K$4="Y"),AA187,IF(AND($K$3=2,$K$4="Y"),AC187,IF(AND($K$3=3,$K$4="Y"),AE187,IF(AND($K$3=4,$K$4="Y"),AG187,IF(AND($K$3=5,$K$4="Y"),AI187,"FALSE"))))))))))</f>
        <v>65.3</v>
      </c>
      <c r="J187" s="35" t="str">
        <f>IF(OUT!F65="", "", OUT!F65)</f>
        <v>CALLUSED URC</v>
      </c>
      <c r="K187" s="8">
        <f>IF(OUT!P65="", "", OUT!P65)</f>
        <v>100</v>
      </c>
      <c r="L187" s="8" t="str">
        <f>IF(OUT!AE65="", "", OUT!AE65)</f>
        <v/>
      </c>
      <c r="M187" s="8" t="str">
        <f>IF(OUT!AG65="", "", OUT!AG65)</f>
        <v>PAT</v>
      </c>
      <c r="N187" s="8" t="str">
        <f>IF(OUT!AQ65="", "", OUT!AQ65)</f>
        <v/>
      </c>
      <c r="O187" s="8" t="str">
        <f>IF(OUT!BM65="", "", OUT!BM65)</f>
        <v>T6</v>
      </c>
      <c r="P187" s="9">
        <f>IF(OUT!N65="", "", OUT!N65)</f>
        <v>0.65300000000000002</v>
      </c>
      <c r="Q187" s="10">
        <f>IF(OUT!O65="", "", OUT!O65)</f>
        <v>65.3</v>
      </c>
      <c r="R187" s="9">
        <f>IF(PPG!H65="", "", PPG!H65)</f>
        <v>0.68899999999999995</v>
      </c>
      <c r="S187" s="10">
        <f>IF(PPG!I65="", "", PPG!I65)</f>
        <v>68.900000000000006</v>
      </c>
      <c r="T187" s="9">
        <f>IF(PPG!J65="", "", PPG!J65)</f>
        <v>0.61299999999999999</v>
      </c>
      <c r="U187" s="10">
        <f>IF(PPG!K65="", "", PPG!K65)</f>
        <v>61.3</v>
      </c>
      <c r="V187" s="9">
        <f>IF(PPG!L65="", "", PPG!L65)</f>
        <v>0.56999999999999995</v>
      </c>
      <c r="W187" s="10">
        <f>IF(PPG!M65="", "", PPG!M65)</f>
        <v>57</v>
      </c>
      <c r="X187" s="9">
        <f>IF(PPG!N65="", "", PPG!N65)</f>
        <v>0.54200000000000004</v>
      </c>
      <c r="Y187" s="10">
        <f>IF(PPG!O65="", "", PPG!O65)</f>
        <v>54.2</v>
      </c>
      <c r="Z187" s="9">
        <f>IF(PPG!Q65="", "", PPG!Q65)</f>
        <v>0.72</v>
      </c>
      <c r="AA187" s="10">
        <f>IF(PPG!R65="", "", PPG!R65)</f>
        <v>72</v>
      </c>
      <c r="AB187" s="9">
        <f>IF(PPG!S65="", "", PPG!S65)</f>
        <v>0.68899999999999995</v>
      </c>
      <c r="AC187" s="10">
        <f>IF(PPG!T65="", "", PPG!T65)</f>
        <v>68.900000000000006</v>
      </c>
      <c r="AD187" s="9">
        <f>IF(PPG!U65="", "", PPG!U65)</f>
        <v>0.61299999999999999</v>
      </c>
      <c r="AE187" s="10">
        <f>IF(PPG!V65="", "", PPG!V65)</f>
        <v>61.3</v>
      </c>
      <c r="AF187" s="9">
        <f>IF(PPG!W65="", "", PPG!W65)</f>
        <v>0.56999999999999995</v>
      </c>
      <c r="AG187" s="10">
        <f>IF(PPG!X65="", "", PPG!X65)</f>
        <v>57</v>
      </c>
      <c r="AH187" s="9">
        <f>IF(PPG!Y65="", "", PPG!Y65)</f>
        <v>0.54200000000000004</v>
      </c>
      <c r="AI187" s="10">
        <f>IF(PPG!Z65="", "", PPG!Z65)</f>
        <v>54.2</v>
      </c>
      <c r="AJ187" s="31" t="str">
        <f>IF(D187&lt;&gt;"",D187*I187, "0.00")</f>
        <v>0.00</v>
      </c>
      <c r="AK187" s="8" t="str">
        <f>IF(D187&lt;&gt;"",D187, "0")</f>
        <v>0</v>
      </c>
      <c r="AL187" s="8" t="str">
        <f>IF(D187&lt;&gt;"",D187*K187, "0")</f>
        <v>0</v>
      </c>
    </row>
    <row r="188" spans="1:38">
      <c r="A188" s="8">
        <f>IF(OUT!C66="", "", OUT!C66)</f>
        <v>773</v>
      </c>
      <c r="B188" s="19">
        <f>IF(OUT!A66="", "", OUT!A66)</f>
        <v>57541</v>
      </c>
      <c r="C188" s="8" t="str">
        <f>IF(OUT!D66="", "", OUT!D66)</f>
        <v>URCO</v>
      </c>
      <c r="D188" s="26"/>
      <c r="E188" s="8" t="str">
        <f>IF(OUT!E66="", "", OUT!E66)</f>
        <v>100/BDL</v>
      </c>
      <c r="F188" s="23" t="str">
        <f>IF(OUT!AE66="NEW", "✷", "")</f>
        <v/>
      </c>
      <c r="G188" t="str">
        <f>IF(OUT!B66="", "", OUT!B66)</f>
        <v>GERANIUM   ZONAL AMERICANA LIGHT PINK SPLASH</v>
      </c>
      <c r="H188" s="20">
        <f>IF(AND($K$3=1,$K$4="N"),P188,IF(AND($K$3=2,$K$4="N"),R188,IF(AND($K$3=3,$K$4="N"),T188,IF(AND($K$3=4,$K$4="N"),V188,IF(AND($K$3=5,$K$4="N"),X188,IF(AND($K$3=1,$K$4="Y"),Z188,IF(AND($K$3=2,$K$4="Y"),AB188,IF(AND($K$3=3,$K$4="Y"),AD188,IF(AND($K$3=4,$K$4="Y"),AF188,IF(AND($K$3=5,$K$4="Y"),AH188,"FALSE"))))))))))</f>
        <v>0.51500000000000001</v>
      </c>
      <c r="I188" s="21">
        <f>IF(AND($K$3=1,$K$4="N"),Q188,IF(AND($K$3=2,$K$4="N"),S188,IF(AND($K$3=3,$K$4="N"),U188,IF(AND($K$3=4,$K$4="N"),W188,IF(AND($K$3=5,$K$4="N"),Y188,IF(AND($K$3=1,$K$4="Y"),AA188,IF(AND($K$3=2,$K$4="Y"),AC188,IF(AND($K$3=3,$K$4="Y"),AE188,IF(AND($K$3=4,$K$4="Y"),AG188,IF(AND($K$3=5,$K$4="Y"),AI188,"FALSE"))))))))))</f>
        <v>51.5</v>
      </c>
      <c r="J188" s="35" t="str">
        <f>IF(OUT!F66="", "", OUT!F66)</f>
        <v>UNROOTED CUTTINGS</v>
      </c>
      <c r="K188" s="8">
        <f>IF(OUT!P66="", "", OUT!P66)</f>
        <v>100</v>
      </c>
      <c r="L188" s="8" t="str">
        <f>IF(OUT!AE66="", "", OUT!AE66)</f>
        <v/>
      </c>
      <c r="M188" s="8" t="str">
        <f>IF(OUT!AG66="", "", OUT!AG66)</f>
        <v>PAT</v>
      </c>
      <c r="N188" s="8" t="str">
        <f>IF(OUT!AQ66="", "", OUT!AQ66)</f>
        <v/>
      </c>
      <c r="O188" s="8" t="str">
        <f>IF(OUT!BM66="", "", OUT!BM66)</f>
        <v>T6</v>
      </c>
      <c r="P188" s="9">
        <f>IF(OUT!N66="", "", OUT!N66)</f>
        <v>0.51500000000000001</v>
      </c>
      <c r="Q188" s="10">
        <f>IF(OUT!O66="", "", OUT!O66)</f>
        <v>51.5</v>
      </c>
      <c r="R188" s="9">
        <f>IF(PPG!H66="", "", PPG!H66)</f>
        <v>0.56100000000000005</v>
      </c>
      <c r="S188" s="10">
        <f>IF(PPG!I66="", "", PPG!I66)</f>
        <v>56.1</v>
      </c>
      <c r="T188" s="9">
        <f>IF(PPG!J66="", "", PPG!J66)</f>
        <v>0.5</v>
      </c>
      <c r="U188" s="10">
        <f>IF(PPG!K66="", "", PPG!K66)</f>
        <v>50</v>
      </c>
      <c r="V188" s="9">
        <f>IF(PPG!L66="", "", PPG!L66)</f>
        <v>0.46500000000000002</v>
      </c>
      <c r="W188" s="10">
        <f>IF(PPG!M66="", "", PPG!M66)</f>
        <v>46.5</v>
      </c>
      <c r="X188" s="9">
        <f>IF(PPG!N66="", "", PPG!N66)</f>
        <v>0.443</v>
      </c>
      <c r="Y188" s="10">
        <f>IF(PPG!O66="", "", PPG!O66)</f>
        <v>44.3</v>
      </c>
      <c r="Z188" s="9">
        <f>IF(PPG!Q66="", "", PPG!Q66)</f>
        <v>0.58499999999999996</v>
      </c>
      <c r="AA188" s="10">
        <f>IF(PPG!R66="", "", PPG!R66)</f>
        <v>58.5</v>
      </c>
      <c r="AB188" s="9">
        <f>IF(PPG!S66="", "", PPG!S66)</f>
        <v>0.56100000000000005</v>
      </c>
      <c r="AC188" s="10">
        <f>IF(PPG!T66="", "", PPG!T66)</f>
        <v>56.1</v>
      </c>
      <c r="AD188" s="9">
        <f>IF(PPG!U66="", "", PPG!U66)</f>
        <v>0.5</v>
      </c>
      <c r="AE188" s="10">
        <f>IF(PPG!V66="", "", PPG!V66)</f>
        <v>50</v>
      </c>
      <c r="AF188" s="9">
        <f>IF(PPG!W66="", "", PPG!W66)</f>
        <v>0.46500000000000002</v>
      </c>
      <c r="AG188" s="10">
        <f>IF(PPG!X66="", "", PPG!X66)</f>
        <v>46.5</v>
      </c>
      <c r="AH188" s="9">
        <f>IF(PPG!Y66="", "", PPG!Y66)</f>
        <v>0.443</v>
      </c>
      <c r="AI188" s="10">
        <f>IF(PPG!Z66="", "", PPG!Z66)</f>
        <v>44.3</v>
      </c>
      <c r="AJ188" s="31" t="str">
        <f>IF(D188&lt;&gt;"",D188*I188, "0.00")</f>
        <v>0.00</v>
      </c>
      <c r="AK188" s="8" t="str">
        <f>IF(D188&lt;&gt;"",D188, "0")</f>
        <v>0</v>
      </c>
      <c r="AL188" s="8" t="str">
        <f>IF(D188&lt;&gt;"",D188*K188, "0")</f>
        <v>0</v>
      </c>
    </row>
    <row r="189" spans="1:38">
      <c r="A189" s="8">
        <f>IF(OUT!C129="", "", OUT!C129)</f>
        <v>773</v>
      </c>
      <c r="B189" s="19">
        <f>IF(OUT!A129="", "", OUT!A129)</f>
        <v>65764</v>
      </c>
      <c r="C189" s="8" t="str">
        <f>IF(OUT!D129="", "", OUT!D129)</f>
        <v>CAL</v>
      </c>
      <c r="D189" s="26"/>
      <c r="E189" s="8" t="str">
        <f>IF(OUT!E129="", "", OUT!E129)</f>
        <v>100/BDL</v>
      </c>
      <c r="F189" s="23" t="str">
        <f>IF(OUT!AE129="NEW", "✷", "")</f>
        <v/>
      </c>
      <c r="G189" t="str">
        <f>IF(OUT!B129="", "", OUT!B129)</f>
        <v>GERANIUM   ZONAL AMERICANA ORCHID</v>
      </c>
      <c r="H189" s="20">
        <f>IF(AND($K$3=1,$K$4="N"),P189,IF(AND($K$3=2,$K$4="N"),R189,IF(AND($K$3=3,$K$4="N"),T189,IF(AND($K$3=4,$K$4="N"),V189,IF(AND($K$3=5,$K$4="N"),X189,IF(AND($K$3=1,$K$4="Y"),Z189,IF(AND($K$3=2,$K$4="Y"),AB189,IF(AND($K$3=3,$K$4="Y"),AD189,IF(AND($K$3=4,$K$4="Y"),AF189,IF(AND($K$3=5,$K$4="Y"),AH189,"FALSE"))))))))))</f>
        <v>0.65300000000000002</v>
      </c>
      <c r="I189" s="21">
        <f>IF(AND($K$3=1,$K$4="N"),Q189,IF(AND($K$3=2,$K$4="N"),S189,IF(AND($K$3=3,$K$4="N"),U189,IF(AND($K$3=4,$K$4="N"),W189,IF(AND($K$3=5,$K$4="N"),Y189,IF(AND($K$3=1,$K$4="Y"),AA189,IF(AND($K$3=2,$K$4="Y"),AC189,IF(AND($K$3=3,$K$4="Y"),AE189,IF(AND($K$3=4,$K$4="Y"),AG189,IF(AND($K$3=5,$K$4="Y"),AI189,"FALSE"))))))))))</f>
        <v>65.3</v>
      </c>
      <c r="J189" s="35" t="str">
        <f>IF(OUT!F129="", "", OUT!F129)</f>
        <v>CALLUSED URC</v>
      </c>
      <c r="K189" s="8">
        <f>IF(OUT!P129="", "", OUT!P129)</f>
        <v>100</v>
      </c>
      <c r="L189" s="8" t="str">
        <f>IF(OUT!AE129="", "", OUT!AE129)</f>
        <v/>
      </c>
      <c r="M189" s="8" t="str">
        <f>IF(OUT!AG129="", "", OUT!AG129)</f>
        <v>PAT</v>
      </c>
      <c r="N189" s="8" t="str">
        <f>IF(OUT!AQ129="", "", OUT!AQ129)</f>
        <v/>
      </c>
      <c r="O189" s="8" t="str">
        <f>IF(OUT!BM129="", "", OUT!BM129)</f>
        <v>T6</v>
      </c>
      <c r="P189" s="9">
        <f>IF(OUT!N129="", "", OUT!N129)</f>
        <v>0.65300000000000002</v>
      </c>
      <c r="Q189" s="10">
        <f>IF(OUT!O129="", "", OUT!O129)</f>
        <v>65.3</v>
      </c>
      <c r="R189" s="9">
        <f>IF(PPG!H129="", "", PPG!H129)</f>
        <v>0.626</v>
      </c>
      <c r="S189" s="10">
        <f>IF(PPG!I129="", "", PPG!I129)</f>
        <v>62.6</v>
      </c>
      <c r="T189" s="9">
        <f>IF(PPG!J129="", "", PPG!J129)</f>
        <v>0.55800000000000005</v>
      </c>
      <c r="U189" s="10">
        <f>IF(PPG!K129="", "", PPG!K129)</f>
        <v>55.8</v>
      </c>
      <c r="V189" s="9">
        <f>IF(PPG!L129="", "", PPG!L129)</f>
        <v>0.51900000000000002</v>
      </c>
      <c r="W189" s="10">
        <f>IF(PPG!M129="", "", PPG!M129)</f>
        <v>51.9</v>
      </c>
      <c r="X189" s="9">
        <f>IF(PPG!N129="", "", PPG!N129)</f>
        <v>0.49299999999999999</v>
      </c>
      <c r="Y189" s="10">
        <f>IF(PPG!O129="", "", PPG!O129)</f>
        <v>49.3</v>
      </c>
      <c r="Z189" s="9">
        <f>IF(PPG!Q129="", "", PPG!Q129)</f>
        <v>0.65300000000000002</v>
      </c>
      <c r="AA189" s="10">
        <f>IF(PPG!R129="", "", PPG!R129)</f>
        <v>65.3</v>
      </c>
      <c r="AB189" s="9">
        <f>IF(PPG!S129="", "", PPG!S129)</f>
        <v>0.626</v>
      </c>
      <c r="AC189" s="10">
        <f>IF(PPG!T129="", "", PPG!T129)</f>
        <v>62.6</v>
      </c>
      <c r="AD189" s="9">
        <f>IF(PPG!U129="", "", PPG!U129)</f>
        <v>0.55800000000000005</v>
      </c>
      <c r="AE189" s="10">
        <f>IF(PPG!V129="", "", PPG!V129)</f>
        <v>55.8</v>
      </c>
      <c r="AF189" s="9">
        <f>IF(PPG!W129="", "", PPG!W129)</f>
        <v>0.51900000000000002</v>
      </c>
      <c r="AG189" s="10">
        <f>IF(PPG!X129="", "", PPG!X129)</f>
        <v>51.9</v>
      </c>
      <c r="AH189" s="9">
        <f>IF(PPG!Y129="", "", PPG!Y129)</f>
        <v>0.49299999999999999</v>
      </c>
      <c r="AI189" s="10">
        <f>IF(PPG!Z129="", "", PPG!Z129)</f>
        <v>49.3</v>
      </c>
      <c r="AJ189" s="31" t="str">
        <f>IF(D189&lt;&gt;"",D189*I189, "0.00")</f>
        <v>0.00</v>
      </c>
      <c r="AK189" s="8" t="str">
        <f>IF(D189&lt;&gt;"",D189, "0")</f>
        <v>0</v>
      </c>
      <c r="AL189" s="8" t="str">
        <f>IF(D189&lt;&gt;"",D189*K189, "0")</f>
        <v>0</v>
      </c>
    </row>
    <row r="190" spans="1:38">
      <c r="A190" s="8">
        <f>IF(OUT!C130="", "", OUT!C130)</f>
        <v>773</v>
      </c>
      <c r="B190" s="19">
        <f>IF(OUT!A130="", "", OUT!A130)</f>
        <v>65764</v>
      </c>
      <c r="C190" s="8" t="str">
        <f>IF(OUT!D130="", "", OUT!D130)</f>
        <v>URCO</v>
      </c>
      <c r="D190" s="26"/>
      <c r="E190" s="8" t="str">
        <f>IF(OUT!E130="", "", OUT!E130)</f>
        <v>100/BDL</v>
      </c>
      <c r="F190" s="23" t="str">
        <f>IF(OUT!AE130="NEW", "✷", "")</f>
        <v/>
      </c>
      <c r="G190" t="str">
        <f>IF(OUT!B130="", "", OUT!B130)</f>
        <v>GERANIUM   ZONAL AMERICANA ORCHID</v>
      </c>
      <c r="H190" s="20">
        <f>IF(AND($K$3=1,$K$4="N"),P190,IF(AND($K$3=2,$K$4="N"),R190,IF(AND($K$3=3,$K$4="N"),T190,IF(AND($K$3=4,$K$4="N"),V190,IF(AND($K$3=5,$K$4="N"),X190,IF(AND($K$3=1,$K$4="Y"),Z190,IF(AND($K$3=2,$K$4="Y"),AB190,IF(AND($K$3=3,$K$4="Y"),AD190,IF(AND($K$3=4,$K$4="Y"),AF190,IF(AND($K$3=5,$K$4="Y"),AH190,"FALSE"))))))))))</f>
        <v>0.51500000000000001</v>
      </c>
      <c r="I190" s="21">
        <f>IF(AND($K$3=1,$K$4="N"),Q190,IF(AND($K$3=2,$K$4="N"),S190,IF(AND($K$3=3,$K$4="N"),U190,IF(AND($K$3=4,$K$4="N"),W190,IF(AND($K$3=5,$K$4="N"),Y190,IF(AND($K$3=1,$K$4="Y"),AA190,IF(AND($K$3=2,$K$4="Y"),AC190,IF(AND($K$3=3,$K$4="Y"),AE190,IF(AND($K$3=4,$K$4="Y"),AG190,IF(AND($K$3=5,$K$4="Y"),AI190,"FALSE"))))))))))</f>
        <v>51.5</v>
      </c>
      <c r="J190" s="35" t="str">
        <f>IF(OUT!F130="", "", OUT!F130)</f>
        <v>UNROOTED CUTTINGS</v>
      </c>
      <c r="K190" s="8">
        <f>IF(OUT!P130="", "", OUT!P130)</f>
        <v>100</v>
      </c>
      <c r="L190" s="8" t="str">
        <f>IF(OUT!AE130="", "", OUT!AE130)</f>
        <v/>
      </c>
      <c r="M190" s="8" t="str">
        <f>IF(OUT!AG130="", "", OUT!AG130)</f>
        <v>PAT</v>
      </c>
      <c r="N190" s="8" t="str">
        <f>IF(OUT!AQ130="", "", OUT!AQ130)</f>
        <v/>
      </c>
      <c r="O190" s="8" t="str">
        <f>IF(OUT!BM130="", "", OUT!BM130)</f>
        <v>T6</v>
      </c>
      <c r="P190" s="9">
        <f>IF(OUT!N130="", "", OUT!N130)</f>
        <v>0.51500000000000001</v>
      </c>
      <c r="Q190" s="10">
        <f>IF(OUT!O130="", "", OUT!O130)</f>
        <v>51.5</v>
      </c>
      <c r="R190" s="9">
        <f>IF(PPG!H130="", "", PPG!H130)</f>
        <v>0.496</v>
      </c>
      <c r="S190" s="10">
        <f>IF(PPG!I130="", "", PPG!I130)</f>
        <v>49.6</v>
      </c>
      <c r="T190" s="9">
        <f>IF(PPG!J130="", "", PPG!J130)</f>
        <v>0.44400000000000001</v>
      </c>
      <c r="U190" s="10">
        <f>IF(PPG!K130="", "", PPG!K130)</f>
        <v>44.4</v>
      </c>
      <c r="V190" s="9">
        <f>IF(PPG!L130="", "", PPG!L130)</f>
        <v>0.41399999999999998</v>
      </c>
      <c r="W190" s="10">
        <f>IF(PPG!M130="", "", PPG!M130)</f>
        <v>41.4</v>
      </c>
      <c r="X190" s="9">
        <f>IF(PPG!N130="", "", PPG!N130)</f>
        <v>0.39400000000000002</v>
      </c>
      <c r="Y190" s="10">
        <f>IF(PPG!O130="", "", PPG!O130)</f>
        <v>39.4</v>
      </c>
      <c r="Z190" s="9">
        <f>IF(PPG!Q130="", "", PPG!Q130)</f>
        <v>0.51700000000000002</v>
      </c>
      <c r="AA190" s="10">
        <f>IF(PPG!R130="", "", PPG!R130)</f>
        <v>51.7</v>
      </c>
      <c r="AB190" s="9">
        <f>IF(PPG!S130="", "", PPG!S130)</f>
        <v>0.496</v>
      </c>
      <c r="AC190" s="10">
        <f>IF(PPG!T130="", "", PPG!T130)</f>
        <v>49.6</v>
      </c>
      <c r="AD190" s="9">
        <f>IF(PPG!U130="", "", PPG!U130)</f>
        <v>0.44400000000000001</v>
      </c>
      <c r="AE190" s="10">
        <f>IF(PPG!V130="", "", PPG!V130)</f>
        <v>44.4</v>
      </c>
      <c r="AF190" s="9">
        <f>IF(PPG!W130="", "", PPG!W130)</f>
        <v>0.41399999999999998</v>
      </c>
      <c r="AG190" s="10">
        <f>IF(PPG!X130="", "", PPG!X130)</f>
        <v>41.4</v>
      </c>
      <c r="AH190" s="9">
        <f>IF(PPG!Y130="", "", PPG!Y130)</f>
        <v>0.39400000000000002</v>
      </c>
      <c r="AI190" s="10">
        <f>IF(PPG!Z130="", "", PPG!Z130)</f>
        <v>39.4</v>
      </c>
      <c r="AJ190" s="31" t="str">
        <f>IF(D190&lt;&gt;"",D190*I190, "0.00")</f>
        <v>0.00</v>
      </c>
      <c r="AK190" s="8" t="str">
        <f>IF(D190&lt;&gt;"",D190, "0")</f>
        <v>0</v>
      </c>
      <c r="AL190" s="8" t="str">
        <f>IF(D190&lt;&gt;"",D190*K190, "0")</f>
        <v>0</v>
      </c>
    </row>
    <row r="191" spans="1:38">
      <c r="A191" s="8">
        <f>IF(OUT!C69="", "", OUT!C69)</f>
        <v>773</v>
      </c>
      <c r="B191" s="19">
        <f>IF(OUT!A69="", "", OUT!A69)</f>
        <v>57544</v>
      </c>
      <c r="C191" s="8" t="str">
        <f>IF(OUT!D69="", "", OUT!D69)</f>
        <v>CAL</v>
      </c>
      <c r="D191" s="26"/>
      <c r="E191" s="8" t="str">
        <f>IF(OUT!E69="", "", OUT!E69)</f>
        <v>100/BDL</v>
      </c>
      <c r="F191" s="23" t="str">
        <f>IF(OUT!AE69="NEW", "✷", "")</f>
        <v/>
      </c>
      <c r="G191" t="str">
        <f>IF(OUT!B69="", "", OUT!B69)</f>
        <v>GERANIUM   ZONAL AMERICANA PINK</v>
      </c>
      <c r="H191" s="20">
        <f>IF(AND($K$3=1,$K$4="N"),P191,IF(AND($K$3=2,$K$4="N"),R191,IF(AND($K$3=3,$K$4="N"),T191,IF(AND($K$3=4,$K$4="N"),V191,IF(AND($K$3=5,$K$4="N"),X191,IF(AND($K$3=1,$K$4="Y"),Z191,IF(AND($K$3=2,$K$4="Y"),AB191,IF(AND($K$3=3,$K$4="Y"),AD191,IF(AND($K$3=4,$K$4="Y"),AF191,IF(AND($K$3=5,$K$4="Y"),AH191,"FALSE"))))))))))</f>
        <v>0.65300000000000002</v>
      </c>
      <c r="I191" s="21">
        <f>IF(AND($K$3=1,$K$4="N"),Q191,IF(AND($K$3=2,$K$4="N"),S191,IF(AND($K$3=3,$K$4="N"),U191,IF(AND($K$3=4,$K$4="N"),W191,IF(AND($K$3=5,$K$4="N"),Y191,IF(AND($K$3=1,$K$4="Y"),AA191,IF(AND($K$3=2,$K$4="Y"),AC191,IF(AND($K$3=3,$K$4="Y"),AE191,IF(AND($K$3=4,$K$4="Y"),AG191,IF(AND($K$3=5,$K$4="Y"),AI191,"FALSE"))))))))))</f>
        <v>65.3</v>
      </c>
      <c r="J191" s="35" t="str">
        <f>IF(OUT!F69="", "", OUT!F69)</f>
        <v>CALLUSED URC</v>
      </c>
      <c r="K191" s="8">
        <f>IF(OUT!P69="", "", OUT!P69)</f>
        <v>100</v>
      </c>
      <c r="L191" s="8" t="str">
        <f>IF(OUT!AE69="", "", OUT!AE69)</f>
        <v/>
      </c>
      <c r="M191" s="8" t="str">
        <f>IF(OUT!AG69="", "", OUT!AG69)</f>
        <v>PAT</v>
      </c>
      <c r="N191" s="8" t="str">
        <f>IF(OUT!AQ69="", "", OUT!AQ69)</f>
        <v/>
      </c>
      <c r="O191" s="8" t="str">
        <f>IF(OUT!BM69="", "", OUT!BM69)</f>
        <v>T6</v>
      </c>
      <c r="P191" s="9">
        <f>IF(OUT!N69="", "", OUT!N69)</f>
        <v>0.65300000000000002</v>
      </c>
      <c r="Q191" s="10">
        <f>IF(OUT!O69="", "", OUT!O69)</f>
        <v>65.3</v>
      </c>
      <c r="R191" s="9">
        <f>IF(PPG!H69="", "", PPG!H69)</f>
        <v>0.68899999999999995</v>
      </c>
      <c r="S191" s="10">
        <f>IF(PPG!I69="", "", PPG!I69)</f>
        <v>68.900000000000006</v>
      </c>
      <c r="T191" s="9">
        <f>IF(PPG!J69="", "", PPG!J69)</f>
        <v>0.61299999999999999</v>
      </c>
      <c r="U191" s="10">
        <f>IF(PPG!K69="", "", PPG!K69)</f>
        <v>61.3</v>
      </c>
      <c r="V191" s="9">
        <f>IF(PPG!L69="", "", PPG!L69)</f>
        <v>0.56999999999999995</v>
      </c>
      <c r="W191" s="10">
        <f>IF(PPG!M69="", "", PPG!M69)</f>
        <v>57</v>
      </c>
      <c r="X191" s="9">
        <f>IF(PPG!N69="", "", PPG!N69)</f>
        <v>0.54200000000000004</v>
      </c>
      <c r="Y191" s="10">
        <f>IF(PPG!O69="", "", PPG!O69)</f>
        <v>54.2</v>
      </c>
      <c r="Z191" s="9">
        <f>IF(PPG!Q69="", "", PPG!Q69)</f>
        <v>0.72</v>
      </c>
      <c r="AA191" s="10">
        <f>IF(PPG!R69="", "", PPG!R69)</f>
        <v>72</v>
      </c>
      <c r="AB191" s="9">
        <f>IF(PPG!S69="", "", PPG!S69)</f>
        <v>0.68899999999999995</v>
      </c>
      <c r="AC191" s="10">
        <f>IF(PPG!T69="", "", PPG!T69)</f>
        <v>68.900000000000006</v>
      </c>
      <c r="AD191" s="9">
        <f>IF(PPG!U69="", "", PPG!U69)</f>
        <v>0.61299999999999999</v>
      </c>
      <c r="AE191" s="10">
        <f>IF(PPG!V69="", "", PPG!V69)</f>
        <v>61.3</v>
      </c>
      <c r="AF191" s="9">
        <f>IF(PPG!W69="", "", PPG!W69)</f>
        <v>0.56999999999999995</v>
      </c>
      <c r="AG191" s="10">
        <f>IF(PPG!X69="", "", PPG!X69)</f>
        <v>57</v>
      </c>
      <c r="AH191" s="9">
        <f>IF(PPG!Y69="", "", PPG!Y69)</f>
        <v>0.54200000000000004</v>
      </c>
      <c r="AI191" s="10">
        <f>IF(PPG!Z69="", "", PPG!Z69)</f>
        <v>54.2</v>
      </c>
      <c r="AJ191" s="31" t="str">
        <f>IF(D191&lt;&gt;"",D191*I191, "0.00")</f>
        <v>0.00</v>
      </c>
      <c r="AK191" s="8" t="str">
        <f>IF(D191&lt;&gt;"",D191, "0")</f>
        <v>0</v>
      </c>
      <c r="AL191" s="8" t="str">
        <f>IF(D191&lt;&gt;"",D191*K191, "0")</f>
        <v>0</v>
      </c>
    </row>
    <row r="192" spans="1:38">
      <c r="A192" s="8">
        <f>IF(OUT!C70="", "", OUT!C70)</f>
        <v>773</v>
      </c>
      <c r="B192" s="19">
        <f>IF(OUT!A70="", "", OUT!A70)</f>
        <v>57544</v>
      </c>
      <c r="C192" s="8" t="str">
        <f>IF(OUT!D70="", "", OUT!D70)</f>
        <v>URCO</v>
      </c>
      <c r="D192" s="26"/>
      <c r="E192" s="8" t="str">
        <f>IF(OUT!E70="", "", OUT!E70)</f>
        <v>100/BDL</v>
      </c>
      <c r="F192" s="23" t="str">
        <f>IF(OUT!AE70="NEW", "✷", "")</f>
        <v/>
      </c>
      <c r="G192" t="str">
        <f>IF(OUT!B70="", "", OUT!B70)</f>
        <v>GERANIUM   ZONAL AMERICANA PINK</v>
      </c>
      <c r="H192" s="20">
        <f>IF(AND($K$3=1,$K$4="N"),P192,IF(AND($K$3=2,$K$4="N"),R192,IF(AND($K$3=3,$K$4="N"),T192,IF(AND($K$3=4,$K$4="N"),V192,IF(AND($K$3=5,$K$4="N"),X192,IF(AND($K$3=1,$K$4="Y"),Z192,IF(AND($K$3=2,$K$4="Y"),AB192,IF(AND($K$3=3,$K$4="Y"),AD192,IF(AND($K$3=4,$K$4="Y"),AF192,IF(AND($K$3=5,$K$4="Y"),AH192,"FALSE"))))))))))</f>
        <v>0.51500000000000001</v>
      </c>
      <c r="I192" s="21">
        <f>IF(AND($K$3=1,$K$4="N"),Q192,IF(AND($K$3=2,$K$4="N"),S192,IF(AND($K$3=3,$K$4="N"),U192,IF(AND($K$3=4,$K$4="N"),W192,IF(AND($K$3=5,$K$4="N"),Y192,IF(AND($K$3=1,$K$4="Y"),AA192,IF(AND($K$3=2,$K$4="Y"),AC192,IF(AND($K$3=3,$K$4="Y"),AE192,IF(AND($K$3=4,$K$4="Y"),AG192,IF(AND($K$3=5,$K$4="Y"),AI192,"FALSE"))))))))))</f>
        <v>51.5</v>
      </c>
      <c r="J192" s="35" t="str">
        <f>IF(OUT!F70="", "", OUT!F70)</f>
        <v>UNROOTED CUTTINGS</v>
      </c>
      <c r="K192" s="8">
        <f>IF(OUT!P70="", "", OUT!P70)</f>
        <v>100</v>
      </c>
      <c r="L192" s="8" t="str">
        <f>IF(OUT!AE70="", "", OUT!AE70)</f>
        <v/>
      </c>
      <c r="M192" s="8" t="str">
        <f>IF(OUT!AG70="", "", OUT!AG70)</f>
        <v>PAT</v>
      </c>
      <c r="N192" s="8" t="str">
        <f>IF(OUT!AQ70="", "", OUT!AQ70)</f>
        <v/>
      </c>
      <c r="O192" s="8" t="str">
        <f>IF(OUT!BM70="", "", OUT!BM70)</f>
        <v>T6</v>
      </c>
      <c r="P192" s="9">
        <f>IF(OUT!N70="", "", OUT!N70)</f>
        <v>0.51500000000000001</v>
      </c>
      <c r="Q192" s="10">
        <f>IF(OUT!O70="", "", OUT!O70)</f>
        <v>51.5</v>
      </c>
      <c r="R192" s="9">
        <f>IF(PPG!H70="", "", PPG!H70)</f>
        <v>0.56100000000000005</v>
      </c>
      <c r="S192" s="10">
        <f>IF(PPG!I70="", "", PPG!I70)</f>
        <v>56.1</v>
      </c>
      <c r="T192" s="9">
        <f>IF(PPG!J70="", "", PPG!J70)</f>
        <v>0.5</v>
      </c>
      <c r="U192" s="10">
        <f>IF(PPG!K70="", "", PPG!K70)</f>
        <v>50</v>
      </c>
      <c r="V192" s="9">
        <f>IF(PPG!L70="", "", PPG!L70)</f>
        <v>0.46500000000000002</v>
      </c>
      <c r="W192" s="10">
        <f>IF(PPG!M70="", "", PPG!M70)</f>
        <v>46.5</v>
      </c>
      <c r="X192" s="9">
        <f>IF(PPG!N70="", "", PPG!N70)</f>
        <v>0.443</v>
      </c>
      <c r="Y192" s="10">
        <f>IF(PPG!O70="", "", PPG!O70)</f>
        <v>44.3</v>
      </c>
      <c r="Z192" s="9">
        <f>IF(PPG!Q70="", "", PPG!Q70)</f>
        <v>0.58499999999999996</v>
      </c>
      <c r="AA192" s="10">
        <f>IF(PPG!R70="", "", PPG!R70)</f>
        <v>58.5</v>
      </c>
      <c r="AB192" s="9">
        <f>IF(PPG!S70="", "", PPG!S70)</f>
        <v>0.56100000000000005</v>
      </c>
      <c r="AC192" s="10">
        <f>IF(PPG!T70="", "", PPG!T70)</f>
        <v>56.1</v>
      </c>
      <c r="AD192" s="9">
        <f>IF(PPG!U70="", "", PPG!U70)</f>
        <v>0.5</v>
      </c>
      <c r="AE192" s="10">
        <f>IF(PPG!V70="", "", PPG!V70)</f>
        <v>50</v>
      </c>
      <c r="AF192" s="9">
        <f>IF(PPG!W70="", "", PPG!W70)</f>
        <v>0.46500000000000002</v>
      </c>
      <c r="AG192" s="10">
        <f>IF(PPG!X70="", "", PPG!X70)</f>
        <v>46.5</v>
      </c>
      <c r="AH192" s="9">
        <f>IF(PPG!Y70="", "", PPG!Y70)</f>
        <v>0.443</v>
      </c>
      <c r="AI192" s="10">
        <f>IF(PPG!Z70="", "", PPG!Z70)</f>
        <v>44.3</v>
      </c>
      <c r="AJ192" s="31" t="str">
        <f>IF(D192&lt;&gt;"",D192*I192, "0.00")</f>
        <v>0.00</v>
      </c>
      <c r="AK192" s="8" t="str">
        <f>IF(D192&lt;&gt;"",D192, "0")</f>
        <v>0</v>
      </c>
      <c r="AL192" s="8" t="str">
        <f>IF(D192&lt;&gt;"",D192*K192, "0")</f>
        <v>0</v>
      </c>
    </row>
    <row r="193" spans="1:38">
      <c r="A193" s="8">
        <f>IF(OUT!C71="", "", OUT!C71)</f>
        <v>773</v>
      </c>
      <c r="B193" s="19">
        <f>IF(OUT!A71="", "", OUT!A71)</f>
        <v>57545</v>
      </c>
      <c r="C193" s="8" t="str">
        <f>IF(OUT!D71="", "", OUT!D71)</f>
        <v>CAL</v>
      </c>
      <c r="D193" s="26"/>
      <c r="E193" s="8" t="str">
        <f>IF(OUT!E71="", "", OUT!E71)</f>
        <v>100/BDL</v>
      </c>
      <c r="F193" s="23" t="str">
        <f>IF(OUT!AE71="NEW", "✷", "")</f>
        <v/>
      </c>
      <c r="G193" t="str">
        <f>IF(OUT!B71="", "", OUT!B71)</f>
        <v>GERANIUM   ZONAL AMERICANA RED</v>
      </c>
      <c r="H193" s="20">
        <f>IF(AND($K$3=1,$K$4="N"),P193,IF(AND($K$3=2,$K$4="N"),R193,IF(AND($K$3=3,$K$4="N"),T193,IF(AND($K$3=4,$K$4="N"),V193,IF(AND($K$3=5,$K$4="N"),X193,IF(AND($K$3=1,$K$4="Y"),Z193,IF(AND($K$3=2,$K$4="Y"),AB193,IF(AND($K$3=3,$K$4="Y"),AD193,IF(AND($K$3=4,$K$4="Y"),AF193,IF(AND($K$3=5,$K$4="Y"),AH193,"FALSE"))))))))))</f>
        <v>0.65300000000000002</v>
      </c>
      <c r="I193" s="21">
        <f>IF(AND($K$3=1,$K$4="N"),Q193,IF(AND($K$3=2,$K$4="N"),S193,IF(AND($K$3=3,$K$4="N"),U193,IF(AND($K$3=4,$K$4="N"),W193,IF(AND($K$3=5,$K$4="N"),Y193,IF(AND($K$3=1,$K$4="Y"),AA193,IF(AND($K$3=2,$K$4="Y"),AC193,IF(AND($K$3=3,$K$4="Y"),AE193,IF(AND($K$3=4,$K$4="Y"),AG193,IF(AND($K$3=5,$K$4="Y"),AI193,"FALSE"))))))))))</f>
        <v>65.3</v>
      </c>
      <c r="J193" s="35" t="str">
        <f>IF(OUT!F71="", "", OUT!F71)</f>
        <v>CALLUSED URC</v>
      </c>
      <c r="K193" s="8">
        <f>IF(OUT!P71="", "", OUT!P71)</f>
        <v>100</v>
      </c>
      <c r="L193" s="8" t="str">
        <f>IF(OUT!AE71="", "", OUT!AE71)</f>
        <v/>
      </c>
      <c r="M193" s="8" t="str">
        <f>IF(OUT!AG71="", "", OUT!AG71)</f>
        <v>PAT</v>
      </c>
      <c r="N193" s="8" t="str">
        <f>IF(OUT!AQ71="", "", OUT!AQ71)</f>
        <v/>
      </c>
      <c r="O193" s="8" t="str">
        <f>IF(OUT!BM71="", "", OUT!BM71)</f>
        <v>T6</v>
      </c>
      <c r="P193" s="9">
        <f>IF(OUT!N71="", "", OUT!N71)</f>
        <v>0.65300000000000002</v>
      </c>
      <c r="Q193" s="10">
        <f>IF(OUT!O71="", "", OUT!O71)</f>
        <v>65.3</v>
      </c>
      <c r="R193" s="9">
        <f>IF(PPG!H71="", "", PPG!H71)</f>
        <v>0.68899999999999995</v>
      </c>
      <c r="S193" s="10">
        <f>IF(PPG!I71="", "", PPG!I71)</f>
        <v>68.900000000000006</v>
      </c>
      <c r="T193" s="9">
        <f>IF(PPG!J71="", "", PPG!J71)</f>
        <v>0.61299999999999999</v>
      </c>
      <c r="U193" s="10">
        <f>IF(PPG!K71="", "", PPG!K71)</f>
        <v>61.3</v>
      </c>
      <c r="V193" s="9">
        <f>IF(PPG!L71="", "", PPG!L71)</f>
        <v>0.56999999999999995</v>
      </c>
      <c r="W193" s="10">
        <f>IF(PPG!M71="", "", PPG!M71)</f>
        <v>57</v>
      </c>
      <c r="X193" s="9">
        <f>IF(PPG!N71="", "", PPG!N71)</f>
        <v>0.54200000000000004</v>
      </c>
      <c r="Y193" s="10">
        <f>IF(PPG!O71="", "", PPG!O71)</f>
        <v>54.2</v>
      </c>
      <c r="Z193" s="9">
        <f>IF(PPG!Q71="", "", PPG!Q71)</f>
        <v>0.72</v>
      </c>
      <c r="AA193" s="10">
        <f>IF(PPG!R71="", "", PPG!R71)</f>
        <v>72</v>
      </c>
      <c r="AB193" s="9">
        <f>IF(PPG!S71="", "", PPG!S71)</f>
        <v>0.68899999999999995</v>
      </c>
      <c r="AC193" s="10">
        <f>IF(PPG!T71="", "", PPG!T71)</f>
        <v>68.900000000000006</v>
      </c>
      <c r="AD193" s="9">
        <f>IF(PPG!U71="", "", PPG!U71)</f>
        <v>0.61299999999999999</v>
      </c>
      <c r="AE193" s="10">
        <f>IF(PPG!V71="", "", PPG!V71)</f>
        <v>61.3</v>
      </c>
      <c r="AF193" s="9">
        <f>IF(PPG!W71="", "", PPG!W71)</f>
        <v>0.56999999999999995</v>
      </c>
      <c r="AG193" s="10">
        <f>IF(PPG!X71="", "", PPG!X71)</f>
        <v>57</v>
      </c>
      <c r="AH193" s="9">
        <f>IF(PPG!Y71="", "", PPG!Y71)</f>
        <v>0.54200000000000004</v>
      </c>
      <c r="AI193" s="10">
        <f>IF(PPG!Z71="", "", PPG!Z71)</f>
        <v>54.2</v>
      </c>
      <c r="AJ193" s="31" t="str">
        <f>IF(D193&lt;&gt;"",D193*I193, "0.00")</f>
        <v>0.00</v>
      </c>
      <c r="AK193" s="8" t="str">
        <f>IF(D193&lt;&gt;"",D193, "0")</f>
        <v>0</v>
      </c>
      <c r="AL193" s="8" t="str">
        <f>IF(D193&lt;&gt;"",D193*K193, "0")</f>
        <v>0</v>
      </c>
    </row>
    <row r="194" spans="1:38">
      <c r="A194" s="8">
        <f>IF(OUT!C72="", "", OUT!C72)</f>
        <v>773</v>
      </c>
      <c r="B194" s="19">
        <f>IF(OUT!A72="", "", OUT!A72)</f>
        <v>57545</v>
      </c>
      <c r="C194" s="8" t="str">
        <f>IF(OUT!D72="", "", OUT!D72)</f>
        <v>URCO</v>
      </c>
      <c r="D194" s="26"/>
      <c r="E194" s="8" t="str">
        <f>IF(OUT!E72="", "", OUT!E72)</f>
        <v>100/BDL</v>
      </c>
      <c r="F194" s="23" t="str">
        <f>IF(OUT!AE72="NEW", "✷", "")</f>
        <v/>
      </c>
      <c r="G194" t="str">
        <f>IF(OUT!B72="", "", OUT!B72)</f>
        <v>GERANIUM   ZONAL AMERICANA RED</v>
      </c>
      <c r="H194" s="20">
        <f>IF(AND($K$3=1,$K$4="N"),P194,IF(AND($K$3=2,$K$4="N"),R194,IF(AND($K$3=3,$K$4="N"),T194,IF(AND($K$3=4,$K$4="N"),V194,IF(AND($K$3=5,$K$4="N"),X194,IF(AND($K$3=1,$K$4="Y"),Z194,IF(AND($K$3=2,$K$4="Y"),AB194,IF(AND($K$3=3,$K$4="Y"),AD194,IF(AND($K$3=4,$K$4="Y"),AF194,IF(AND($K$3=5,$K$4="Y"),AH194,"FALSE"))))))))))</f>
        <v>0.51500000000000001</v>
      </c>
      <c r="I194" s="21">
        <f>IF(AND($K$3=1,$K$4="N"),Q194,IF(AND($K$3=2,$K$4="N"),S194,IF(AND($K$3=3,$K$4="N"),U194,IF(AND($K$3=4,$K$4="N"),W194,IF(AND($K$3=5,$K$4="N"),Y194,IF(AND($K$3=1,$K$4="Y"),AA194,IF(AND($K$3=2,$K$4="Y"),AC194,IF(AND($K$3=3,$K$4="Y"),AE194,IF(AND($K$3=4,$K$4="Y"),AG194,IF(AND($K$3=5,$K$4="Y"),AI194,"FALSE"))))))))))</f>
        <v>51.5</v>
      </c>
      <c r="J194" s="35" t="str">
        <f>IF(OUT!F72="", "", OUT!F72)</f>
        <v>UNROOTED CUTTINGS</v>
      </c>
      <c r="K194" s="8">
        <f>IF(OUT!P72="", "", OUT!P72)</f>
        <v>100</v>
      </c>
      <c r="L194" s="8" t="str">
        <f>IF(OUT!AE72="", "", OUT!AE72)</f>
        <v/>
      </c>
      <c r="M194" s="8" t="str">
        <f>IF(OUT!AG72="", "", OUT!AG72)</f>
        <v>PAT</v>
      </c>
      <c r="N194" s="8" t="str">
        <f>IF(OUT!AQ72="", "", OUT!AQ72)</f>
        <v/>
      </c>
      <c r="O194" s="8" t="str">
        <f>IF(OUT!BM72="", "", OUT!BM72)</f>
        <v>T6</v>
      </c>
      <c r="P194" s="9">
        <f>IF(OUT!N72="", "", OUT!N72)</f>
        <v>0.51500000000000001</v>
      </c>
      <c r="Q194" s="10">
        <f>IF(OUT!O72="", "", OUT!O72)</f>
        <v>51.5</v>
      </c>
      <c r="R194" s="9">
        <f>IF(PPG!H72="", "", PPG!H72)</f>
        <v>0.56100000000000005</v>
      </c>
      <c r="S194" s="10">
        <f>IF(PPG!I72="", "", PPG!I72)</f>
        <v>56.1</v>
      </c>
      <c r="T194" s="9">
        <f>IF(PPG!J72="", "", PPG!J72)</f>
        <v>0.5</v>
      </c>
      <c r="U194" s="10">
        <f>IF(PPG!K72="", "", PPG!K72)</f>
        <v>50</v>
      </c>
      <c r="V194" s="9">
        <f>IF(PPG!L72="", "", PPG!L72)</f>
        <v>0.46500000000000002</v>
      </c>
      <c r="W194" s="10">
        <f>IF(PPG!M72="", "", PPG!M72)</f>
        <v>46.5</v>
      </c>
      <c r="X194" s="9">
        <f>IF(PPG!N72="", "", PPG!N72)</f>
        <v>0.443</v>
      </c>
      <c r="Y194" s="10">
        <f>IF(PPG!O72="", "", PPG!O72)</f>
        <v>44.3</v>
      </c>
      <c r="Z194" s="9">
        <f>IF(PPG!Q72="", "", PPG!Q72)</f>
        <v>0.58499999999999996</v>
      </c>
      <c r="AA194" s="10">
        <f>IF(PPG!R72="", "", PPG!R72)</f>
        <v>58.5</v>
      </c>
      <c r="AB194" s="9">
        <f>IF(PPG!S72="", "", PPG!S72)</f>
        <v>0.56100000000000005</v>
      </c>
      <c r="AC194" s="10">
        <f>IF(PPG!T72="", "", PPG!T72)</f>
        <v>56.1</v>
      </c>
      <c r="AD194" s="9">
        <f>IF(PPG!U72="", "", PPG!U72)</f>
        <v>0.5</v>
      </c>
      <c r="AE194" s="10">
        <f>IF(PPG!V72="", "", PPG!V72)</f>
        <v>50</v>
      </c>
      <c r="AF194" s="9">
        <f>IF(PPG!W72="", "", PPG!W72)</f>
        <v>0.46500000000000002</v>
      </c>
      <c r="AG194" s="10">
        <f>IF(PPG!X72="", "", PPG!X72)</f>
        <v>46.5</v>
      </c>
      <c r="AH194" s="9">
        <f>IF(PPG!Y72="", "", PPG!Y72)</f>
        <v>0.443</v>
      </c>
      <c r="AI194" s="10">
        <f>IF(PPG!Z72="", "", PPG!Z72)</f>
        <v>44.3</v>
      </c>
      <c r="AJ194" s="31" t="str">
        <f>IF(D194&lt;&gt;"",D194*I194, "0.00")</f>
        <v>0.00</v>
      </c>
      <c r="AK194" s="8" t="str">
        <f>IF(D194&lt;&gt;"",D194, "0")</f>
        <v>0</v>
      </c>
      <c r="AL194" s="8" t="str">
        <f>IF(D194&lt;&gt;"",D194*K194, "0")</f>
        <v>0</v>
      </c>
    </row>
    <row r="195" spans="1:38">
      <c r="A195" s="8">
        <f>IF(OUT!C67="", "", OUT!C67)</f>
        <v>773</v>
      </c>
      <c r="B195" s="19">
        <f>IF(OUT!A67="", "", OUT!A67)</f>
        <v>57542</v>
      </c>
      <c r="C195" s="8" t="str">
        <f>IF(OUT!D67="", "", OUT!D67)</f>
        <v>CAL</v>
      </c>
      <c r="D195" s="26"/>
      <c r="E195" s="8" t="str">
        <f>IF(OUT!E67="", "", OUT!E67)</f>
        <v>100/BDL</v>
      </c>
      <c r="F195" s="23" t="str">
        <f>IF(OUT!AE67="NEW", "✷", "")</f>
        <v/>
      </c>
      <c r="G195" t="str">
        <f>IF(OUT!B67="", "", OUT!B67)</f>
        <v>GERANIUM   ZONAL AMERICANA SALMON</v>
      </c>
      <c r="H195" s="20">
        <f>IF(AND($K$3=1,$K$4="N"),P195,IF(AND($K$3=2,$K$4="N"),R195,IF(AND($K$3=3,$K$4="N"),T195,IF(AND($K$3=4,$K$4="N"),V195,IF(AND($K$3=5,$K$4="N"),X195,IF(AND($K$3=1,$K$4="Y"),Z195,IF(AND($K$3=2,$K$4="Y"),AB195,IF(AND($K$3=3,$K$4="Y"),AD195,IF(AND($K$3=4,$K$4="Y"),AF195,IF(AND($K$3=5,$K$4="Y"),AH195,"FALSE"))))))))))</f>
        <v>0.65300000000000002</v>
      </c>
      <c r="I195" s="21">
        <f>IF(AND($K$3=1,$K$4="N"),Q195,IF(AND($K$3=2,$K$4="N"),S195,IF(AND($K$3=3,$K$4="N"),U195,IF(AND($K$3=4,$K$4="N"),W195,IF(AND($K$3=5,$K$4="N"),Y195,IF(AND($K$3=1,$K$4="Y"),AA195,IF(AND($K$3=2,$K$4="Y"),AC195,IF(AND($K$3=3,$K$4="Y"),AE195,IF(AND($K$3=4,$K$4="Y"),AG195,IF(AND($K$3=5,$K$4="Y"),AI195,"FALSE"))))))))))</f>
        <v>65.3</v>
      </c>
      <c r="J195" s="35" t="str">
        <f>IF(OUT!F67="", "", OUT!F67)</f>
        <v>CALLUSED URC</v>
      </c>
      <c r="K195" s="8">
        <f>IF(OUT!P67="", "", OUT!P67)</f>
        <v>100</v>
      </c>
      <c r="L195" s="8" t="str">
        <f>IF(OUT!AE67="", "", OUT!AE67)</f>
        <v/>
      </c>
      <c r="M195" s="8" t="str">
        <f>IF(OUT!AG67="", "", OUT!AG67)</f>
        <v>PAT</v>
      </c>
      <c r="N195" s="8" t="str">
        <f>IF(OUT!AQ67="", "", OUT!AQ67)</f>
        <v/>
      </c>
      <c r="O195" s="8" t="str">
        <f>IF(OUT!BM67="", "", OUT!BM67)</f>
        <v>T6</v>
      </c>
      <c r="P195" s="9">
        <f>IF(OUT!N67="", "", OUT!N67)</f>
        <v>0.65300000000000002</v>
      </c>
      <c r="Q195" s="10">
        <f>IF(OUT!O67="", "", OUT!O67)</f>
        <v>65.3</v>
      </c>
      <c r="R195" s="9">
        <f>IF(PPG!H67="", "", PPG!H67)</f>
        <v>0.68899999999999995</v>
      </c>
      <c r="S195" s="10">
        <f>IF(PPG!I67="", "", PPG!I67)</f>
        <v>68.900000000000006</v>
      </c>
      <c r="T195" s="9">
        <f>IF(PPG!J67="", "", PPG!J67)</f>
        <v>0.61299999999999999</v>
      </c>
      <c r="U195" s="10">
        <f>IF(PPG!K67="", "", PPG!K67)</f>
        <v>61.3</v>
      </c>
      <c r="V195" s="9">
        <f>IF(PPG!L67="", "", PPG!L67)</f>
        <v>0.56999999999999995</v>
      </c>
      <c r="W195" s="10">
        <f>IF(PPG!M67="", "", PPG!M67)</f>
        <v>57</v>
      </c>
      <c r="X195" s="9">
        <f>IF(PPG!N67="", "", PPG!N67)</f>
        <v>0.54200000000000004</v>
      </c>
      <c r="Y195" s="10">
        <f>IF(PPG!O67="", "", PPG!O67)</f>
        <v>54.2</v>
      </c>
      <c r="Z195" s="9">
        <f>IF(PPG!Q67="", "", PPG!Q67)</f>
        <v>0.72</v>
      </c>
      <c r="AA195" s="10">
        <f>IF(PPG!R67="", "", PPG!R67)</f>
        <v>72</v>
      </c>
      <c r="AB195" s="9">
        <f>IF(PPG!S67="", "", PPG!S67)</f>
        <v>0.68899999999999995</v>
      </c>
      <c r="AC195" s="10">
        <f>IF(PPG!T67="", "", PPG!T67)</f>
        <v>68.900000000000006</v>
      </c>
      <c r="AD195" s="9">
        <f>IF(PPG!U67="", "", PPG!U67)</f>
        <v>0.61299999999999999</v>
      </c>
      <c r="AE195" s="10">
        <f>IF(PPG!V67="", "", PPG!V67)</f>
        <v>61.3</v>
      </c>
      <c r="AF195" s="9">
        <f>IF(PPG!W67="", "", PPG!W67)</f>
        <v>0.56999999999999995</v>
      </c>
      <c r="AG195" s="10">
        <f>IF(PPG!X67="", "", PPG!X67)</f>
        <v>57</v>
      </c>
      <c r="AH195" s="9">
        <f>IF(PPG!Y67="", "", PPG!Y67)</f>
        <v>0.54200000000000004</v>
      </c>
      <c r="AI195" s="10">
        <f>IF(PPG!Z67="", "", PPG!Z67)</f>
        <v>54.2</v>
      </c>
      <c r="AJ195" s="31" t="str">
        <f>IF(D195&lt;&gt;"",D195*I195, "0.00")</f>
        <v>0.00</v>
      </c>
      <c r="AK195" s="8" t="str">
        <f>IF(D195&lt;&gt;"",D195, "0")</f>
        <v>0</v>
      </c>
      <c r="AL195" s="8" t="str">
        <f>IF(D195&lt;&gt;"",D195*K195, "0")</f>
        <v>0</v>
      </c>
    </row>
    <row r="196" spans="1:38">
      <c r="A196" s="8">
        <f>IF(OUT!C68="", "", OUT!C68)</f>
        <v>773</v>
      </c>
      <c r="B196" s="19">
        <f>IF(OUT!A68="", "", OUT!A68)</f>
        <v>57542</v>
      </c>
      <c r="C196" s="8" t="str">
        <f>IF(OUT!D68="", "", OUT!D68)</f>
        <v>URCO</v>
      </c>
      <c r="D196" s="26"/>
      <c r="E196" s="8" t="str">
        <f>IF(OUT!E68="", "", OUT!E68)</f>
        <v>100/BDL</v>
      </c>
      <c r="F196" s="23" t="str">
        <f>IF(OUT!AE68="NEW", "✷", "")</f>
        <v/>
      </c>
      <c r="G196" t="str">
        <f>IF(OUT!B68="", "", OUT!B68)</f>
        <v>GERANIUM   ZONAL AMERICANA SALMON</v>
      </c>
      <c r="H196" s="20">
        <f>IF(AND($K$3=1,$K$4="N"),P196,IF(AND($K$3=2,$K$4="N"),R196,IF(AND($K$3=3,$K$4="N"),T196,IF(AND($K$3=4,$K$4="N"),V196,IF(AND($K$3=5,$K$4="N"),X196,IF(AND($K$3=1,$K$4="Y"),Z196,IF(AND($K$3=2,$K$4="Y"),AB196,IF(AND($K$3=3,$K$4="Y"),AD196,IF(AND($K$3=4,$K$4="Y"),AF196,IF(AND($K$3=5,$K$4="Y"),AH196,"FALSE"))))))))))</f>
        <v>0.51500000000000001</v>
      </c>
      <c r="I196" s="21">
        <f>IF(AND($K$3=1,$K$4="N"),Q196,IF(AND($K$3=2,$K$4="N"),S196,IF(AND($K$3=3,$K$4="N"),U196,IF(AND($K$3=4,$K$4="N"),W196,IF(AND($K$3=5,$K$4="N"),Y196,IF(AND($K$3=1,$K$4="Y"),AA196,IF(AND($K$3=2,$K$4="Y"),AC196,IF(AND($K$3=3,$K$4="Y"),AE196,IF(AND($K$3=4,$K$4="Y"),AG196,IF(AND($K$3=5,$K$4="Y"),AI196,"FALSE"))))))))))</f>
        <v>51.5</v>
      </c>
      <c r="J196" s="35" t="str">
        <f>IF(OUT!F68="", "", OUT!F68)</f>
        <v>UNROOTED CUTTINGS</v>
      </c>
      <c r="K196" s="8">
        <f>IF(OUT!P68="", "", OUT!P68)</f>
        <v>100</v>
      </c>
      <c r="L196" s="8" t="str">
        <f>IF(OUT!AE68="", "", OUT!AE68)</f>
        <v/>
      </c>
      <c r="M196" s="8" t="str">
        <f>IF(OUT!AG68="", "", OUT!AG68)</f>
        <v>PAT</v>
      </c>
      <c r="N196" s="8" t="str">
        <f>IF(OUT!AQ68="", "", OUT!AQ68)</f>
        <v/>
      </c>
      <c r="O196" s="8" t="str">
        <f>IF(OUT!BM68="", "", OUT!BM68)</f>
        <v>T6</v>
      </c>
      <c r="P196" s="9">
        <f>IF(OUT!N68="", "", OUT!N68)</f>
        <v>0.51500000000000001</v>
      </c>
      <c r="Q196" s="10">
        <f>IF(OUT!O68="", "", OUT!O68)</f>
        <v>51.5</v>
      </c>
      <c r="R196" s="9">
        <f>IF(PPG!H68="", "", PPG!H68)</f>
        <v>0.56100000000000005</v>
      </c>
      <c r="S196" s="10">
        <f>IF(PPG!I68="", "", PPG!I68)</f>
        <v>56.1</v>
      </c>
      <c r="T196" s="9">
        <f>IF(PPG!J68="", "", PPG!J68)</f>
        <v>0.5</v>
      </c>
      <c r="U196" s="10">
        <f>IF(PPG!K68="", "", PPG!K68)</f>
        <v>50</v>
      </c>
      <c r="V196" s="9">
        <f>IF(PPG!L68="", "", PPG!L68)</f>
        <v>0.46500000000000002</v>
      </c>
      <c r="W196" s="10">
        <f>IF(PPG!M68="", "", PPG!M68)</f>
        <v>46.5</v>
      </c>
      <c r="X196" s="9">
        <f>IF(PPG!N68="", "", PPG!N68)</f>
        <v>0.443</v>
      </c>
      <c r="Y196" s="10">
        <f>IF(PPG!O68="", "", PPG!O68)</f>
        <v>44.3</v>
      </c>
      <c r="Z196" s="9">
        <f>IF(PPG!Q68="", "", PPG!Q68)</f>
        <v>0.58499999999999996</v>
      </c>
      <c r="AA196" s="10">
        <f>IF(PPG!R68="", "", PPG!R68)</f>
        <v>58.5</v>
      </c>
      <c r="AB196" s="9">
        <f>IF(PPG!S68="", "", PPG!S68)</f>
        <v>0.56100000000000005</v>
      </c>
      <c r="AC196" s="10">
        <f>IF(PPG!T68="", "", PPG!T68)</f>
        <v>56.1</v>
      </c>
      <c r="AD196" s="9">
        <f>IF(PPG!U68="", "", PPG!U68)</f>
        <v>0.5</v>
      </c>
      <c r="AE196" s="10">
        <f>IF(PPG!V68="", "", PPG!V68)</f>
        <v>50</v>
      </c>
      <c r="AF196" s="9">
        <f>IF(PPG!W68="", "", PPG!W68)</f>
        <v>0.46500000000000002</v>
      </c>
      <c r="AG196" s="10">
        <f>IF(PPG!X68="", "", PPG!X68)</f>
        <v>46.5</v>
      </c>
      <c r="AH196" s="9">
        <f>IF(PPG!Y68="", "", PPG!Y68)</f>
        <v>0.443</v>
      </c>
      <c r="AI196" s="10">
        <f>IF(PPG!Z68="", "", PPG!Z68)</f>
        <v>44.3</v>
      </c>
      <c r="AJ196" s="31" t="str">
        <f>IF(D196&lt;&gt;"",D196*I196, "0.00")</f>
        <v>0.00</v>
      </c>
      <c r="AK196" s="8" t="str">
        <f>IF(D196&lt;&gt;"",D196, "0")</f>
        <v>0</v>
      </c>
      <c r="AL196" s="8" t="str">
        <f>IF(D196&lt;&gt;"",D196*K196, "0")</f>
        <v>0</v>
      </c>
    </row>
    <row r="197" spans="1:38">
      <c r="A197" s="8">
        <f>IF(OUT!C256="", "", OUT!C256)</f>
        <v>773</v>
      </c>
      <c r="B197" s="19">
        <f>IF(OUT!A256="", "", OUT!A256)</f>
        <v>91780</v>
      </c>
      <c r="C197" s="8" t="str">
        <f>IF(OUT!D256="", "", OUT!D256)</f>
        <v>CAL</v>
      </c>
      <c r="D197" s="26"/>
      <c r="E197" s="8" t="str">
        <f>IF(OUT!E256="", "", OUT!E256)</f>
        <v>100/BDL</v>
      </c>
      <c r="F197" s="23" t="str">
        <f>IF(OUT!AE256="NEW", "✷", "")</f>
        <v/>
      </c>
      <c r="G197" t="str">
        <f>IF(OUT!B256="", "", OUT!B256)</f>
        <v>GERANIUM   ZONAL AMERICANA SCARLET FIRE</v>
      </c>
      <c r="H197" s="20">
        <f>IF(AND($K$3=1,$K$4="N"),P197,IF(AND($K$3=2,$K$4="N"),R197,IF(AND($K$3=3,$K$4="N"),T197,IF(AND($K$3=4,$K$4="N"),V197,IF(AND($K$3=5,$K$4="N"),X197,IF(AND($K$3=1,$K$4="Y"),Z197,IF(AND($K$3=2,$K$4="Y"),AB197,IF(AND($K$3=3,$K$4="Y"),AD197,IF(AND($K$3=4,$K$4="Y"),AF197,IF(AND($K$3=5,$K$4="Y"),AH197,"FALSE"))))))))))</f>
        <v>0.65300000000000002</v>
      </c>
      <c r="I197" s="21">
        <f>IF(AND($K$3=1,$K$4="N"),Q197,IF(AND($K$3=2,$K$4="N"),S197,IF(AND($K$3=3,$K$4="N"),U197,IF(AND($K$3=4,$K$4="N"),W197,IF(AND($K$3=5,$K$4="N"),Y197,IF(AND($K$3=1,$K$4="Y"),AA197,IF(AND($K$3=2,$K$4="Y"),AC197,IF(AND($K$3=3,$K$4="Y"),AE197,IF(AND($K$3=4,$K$4="Y"),AG197,IF(AND($K$3=5,$K$4="Y"),AI197,"FALSE"))))))))))</f>
        <v>65.3</v>
      </c>
      <c r="J197" s="35" t="str">
        <f>IF(OUT!F256="", "", OUT!F256)</f>
        <v>CALLUSED URC</v>
      </c>
      <c r="K197" s="8">
        <f>IF(OUT!P256="", "", OUT!P256)</f>
        <v>100</v>
      </c>
      <c r="L197" s="8" t="str">
        <f>IF(OUT!AE256="", "", OUT!AE256)</f>
        <v/>
      </c>
      <c r="M197" s="8" t="str">
        <f>IF(OUT!AG256="", "", OUT!AG256)</f>
        <v>PAT</v>
      </c>
      <c r="N197" s="8" t="str">
        <f>IF(OUT!AQ256="", "", OUT!AQ256)</f>
        <v/>
      </c>
      <c r="O197" s="8" t="str">
        <f>IF(OUT!BM256="", "", OUT!BM256)</f>
        <v>T6</v>
      </c>
      <c r="P197" s="9">
        <f>IF(OUT!N256="", "", OUT!N256)</f>
        <v>0.65300000000000002</v>
      </c>
      <c r="Q197" s="10">
        <f>IF(OUT!O256="", "", OUT!O256)</f>
        <v>65.3</v>
      </c>
      <c r="R197" s="9">
        <f>IF(PPG!H256="", "", PPG!H256)</f>
        <v>0.46899999999999997</v>
      </c>
      <c r="S197" s="10">
        <f>IF(PPG!I256="", "", PPG!I256)</f>
        <v>46.9</v>
      </c>
      <c r="T197" s="9">
        <f>IF(PPG!J256="", "", PPG!J256)</f>
        <v>0.42099999999999999</v>
      </c>
      <c r="U197" s="10">
        <f>IF(PPG!K256="", "", PPG!K256)</f>
        <v>42.1</v>
      </c>
      <c r="V197" s="9">
        <f>IF(PPG!L256="", "", PPG!L256)</f>
        <v>0.39200000000000002</v>
      </c>
      <c r="W197" s="10">
        <f>IF(PPG!M256="", "", PPG!M256)</f>
        <v>39.200000000000003</v>
      </c>
      <c r="X197" s="9">
        <f>IF(PPG!N256="", "", PPG!N256)</f>
        <v>0.374</v>
      </c>
      <c r="Y197" s="10">
        <f>IF(PPG!O256="", "", PPG!O256)</f>
        <v>37.4</v>
      </c>
      <c r="Z197" s="9">
        <f>IF(PPG!Q256="", "", PPG!Q256)</f>
        <v>0.48899999999999999</v>
      </c>
      <c r="AA197" s="10">
        <f>IF(PPG!R256="", "", PPG!R256)</f>
        <v>48.9</v>
      </c>
      <c r="AB197" s="9">
        <f>IF(PPG!S256="", "", PPG!S256)</f>
        <v>0.46899999999999997</v>
      </c>
      <c r="AC197" s="10">
        <f>IF(PPG!T256="", "", PPG!T256)</f>
        <v>46.9</v>
      </c>
      <c r="AD197" s="9">
        <f>IF(PPG!U256="", "", PPG!U256)</f>
        <v>0.42099999999999999</v>
      </c>
      <c r="AE197" s="10">
        <f>IF(PPG!V256="", "", PPG!V256)</f>
        <v>42.1</v>
      </c>
      <c r="AF197" s="9">
        <f>IF(PPG!W256="", "", PPG!W256)</f>
        <v>0.39200000000000002</v>
      </c>
      <c r="AG197" s="10">
        <f>IF(PPG!X256="", "", PPG!X256)</f>
        <v>39.200000000000003</v>
      </c>
      <c r="AH197" s="9">
        <f>IF(PPG!Y256="", "", PPG!Y256)</f>
        <v>0.374</v>
      </c>
      <c r="AI197" s="10">
        <f>IF(PPG!Z256="", "", PPG!Z256)</f>
        <v>37.4</v>
      </c>
      <c r="AJ197" s="31" t="str">
        <f>IF(D197&lt;&gt;"",D197*I197, "0.00")</f>
        <v>0.00</v>
      </c>
      <c r="AK197" s="8" t="str">
        <f>IF(D197&lt;&gt;"",D197, "0")</f>
        <v>0</v>
      </c>
      <c r="AL197" s="8" t="str">
        <f>IF(D197&lt;&gt;"",D197*K197, "0")</f>
        <v>0</v>
      </c>
    </row>
    <row r="198" spans="1:38">
      <c r="A198" s="8">
        <f>IF(OUT!C257="", "", OUT!C257)</f>
        <v>773</v>
      </c>
      <c r="B198" s="19">
        <f>IF(OUT!A257="", "", OUT!A257)</f>
        <v>91780</v>
      </c>
      <c r="C198" s="8" t="str">
        <f>IF(OUT!D257="", "", OUT!D257)</f>
        <v>URCO</v>
      </c>
      <c r="D198" s="26"/>
      <c r="E198" s="8" t="str">
        <f>IF(OUT!E257="", "", OUT!E257)</f>
        <v>100/BDL</v>
      </c>
      <c r="F198" s="23" t="str">
        <f>IF(OUT!AE257="NEW", "✷", "")</f>
        <v/>
      </c>
      <c r="G198" t="str">
        <f>IF(OUT!B257="", "", OUT!B257)</f>
        <v>GERANIUM   ZONAL AMERICANA SCARLET FIRE</v>
      </c>
      <c r="H198" s="20">
        <f>IF(AND($K$3=1,$K$4="N"),P198,IF(AND($K$3=2,$K$4="N"),R198,IF(AND($K$3=3,$K$4="N"),T198,IF(AND($K$3=4,$K$4="N"),V198,IF(AND($K$3=5,$K$4="N"),X198,IF(AND($K$3=1,$K$4="Y"),Z198,IF(AND($K$3=2,$K$4="Y"),AB198,IF(AND($K$3=3,$K$4="Y"),AD198,IF(AND($K$3=4,$K$4="Y"),AF198,IF(AND($K$3=5,$K$4="Y"),AH198,"FALSE"))))))))))</f>
        <v>0.51500000000000001</v>
      </c>
      <c r="I198" s="21">
        <f>IF(AND($K$3=1,$K$4="N"),Q198,IF(AND($K$3=2,$K$4="N"),S198,IF(AND($K$3=3,$K$4="N"),U198,IF(AND($K$3=4,$K$4="N"),W198,IF(AND($K$3=5,$K$4="N"),Y198,IF(AND($K$3=1,$K$4="Y"),AA198,IF(AND($K$3=2,$K$4="Y"),AC198,IF(AND($K$3=3,$K$4="Y"),AE198,IF(AND($K$3=4,$K$4="Y"),AG198,IF(AND($K$3=5,$K$4="Y"),AI198,"FALSE"))))))))))</f>
        <v>51.5</v>
      </c>
      <c r="J198" s="35" t="str">
        <f>IF(OUT!F257="", "", OUT!F257)</f>
        <v>UNROOTED CUTTINGS</v>
      </c>
      <c r="K198" s="8">
        <f>IF(OUT!P257="", "", OUT!P257)</f>
        <v>100</v>
      </c>
      <c r="L198" s="8" t="str">
        <f>IF(OUT!AE257="", "", OUT!AE257)</f>
        <v/>
      </c>
      <c r="M198" s="8" t="str">
        <f>IF(OUT!AG257="", "", OUT!AG257)</f>
        <v>PAT</v>
      </c>
      <c r="N198" s="8" t="str">
        <f>IF(OUT!AQ257="", "", OUT!AQ257)</f>
        <v/>
      </c>
      <c r="O198" s="8" t="str">
        <f>IF(OUT!BM257="", "", OUT!BM257)</f>
        <v>T6</v>
      </c>
      <c r="P198" s="9">
        <f>IF(OUT!N257="", "", OUT!N257)</f>
        <v>0.51500000000000001</v>
      </c>
      <c r="Q198" s="10">
        <f>IF(OUT!O257="", "", OUT!O257)</f>
        <v>51.5</v>
      </c>
      <c r="R198" s="9">
        <f>IF(PPG!H257="", "", PPG!H257)</f>
        <v>0.59499999999999997</v>
      </c>
      <c r="S198" s="10">
        <f>IF(PPG!I257="", "", PPG!I257)</f>
        <v>59.5</v>
      </c>
      <c r="T198" s="9">
        <f>IF(PPG!J257="", "", PPG!J257)</f>
        <v>0.53100000000000003</v>
      </c>
      <c r="U198" s="10">
        <f>IF(PPG!K257="", "", PPG!K257)</f>
        <v>53.1</v>
      </c>
      <c r="V198" s="9">
        <f>IF(PPG!L257="", "", PPG!L257)</f>
        <v>0.49399999999999999</v>
      </c>
      <c r="W198" s="10">
        <f>IF(PPG!M257="", "", PPG!M257)</f>
        <v>49.4</v>
      </c>
      <c r="X198" s="9">
        <f>IF(PPG!N257="", "", PPG!N257)</f>
        <v>0.47</v>
      </c>
      <c r="Y198" s="10">
        <f>IF(PPG!O257="", "", PPG!O257)</f>
        <v>47</v>
      </c>
      <c r="Z198" s="9">
        <f>IF(PPG!Q257="", "", PPG!Q257)</f>
        <v>0.62</v>
      </c>
      <c r="AA198" s="10">
        <f>IF(PPG!R257="", "", PPG!R257)</f>
        <v>62</v>
      </c>
      <c r="AB198" s="9">
        <f>IF(PPG!S257="", "", PPG!S257)</f>
        <v>0.59499999999999997</v>
      </c>
      <c r="AC198" s="10">
        <f>IF(PPG!T257="", "", PPG!T257)</f>
        <v>59.5</v>
      </c>
      <c r="AD198" s="9">
        <f>IF(PPG!U257="", "", PPG!U257)</f>
        <v>0.53100000000000003</v>
      </c>
      <c r="AE198" s="10">
        <f>IF(PPG!V257="", "", PPG!V257)</f>
        <v>53.1</v>
      </c>
      <c r="AF198" s="9">
        <f>IF(PPG!W257="", "", PPG!W257)</f>
        <v>0.49399999999999999</v>
      </c>
      <c r="AG198" s="10">
        <f>IF(PPG!X257="", "", PPG!X257)</f>
        <v>49.4</v>
      </c>
      <c r="AH198" s="9">
        <f>IF(PPG!Y257="", "", PPG!Y257)</f>
        <v>0.47</v>
      </c>
      <c r="AI198" s="10">
        <f>IF(PPG!Z257="", "", PPG!Z257)</f>
        <v>47</v>
      </c>
      <c r="AJ198" s="31" t="str">
        <f>IF(D198&lt;&gt;"",D198*I198, "0.00")</f>
        <v>0.00</v>
      </c>
      <c r="AK198" s="8" t="str">
        <f>IF(D198&lt;&gt;"",D198, "0")</f>
        <v>0</v>
      </c>
      <c r="AL198" s="8" t="str">
        <f>IF(D198&lt;&gt;"",D198*K198, "0")</f>
        <v>0</v>
      </c>
    </row>
    <row r="199" spans="1:38">
      <c r="A199" s="8">
        <f>IF(OUT!C39="", "", OUT!C39)</f>
        <v>773</v>
      </c>
      <c r="B199" s="19">
        <f>IF(OUT!A39="", "", OUT!A39)</f>
        <v>41153</v>
      </c>
      <c r="C199" s="8" t="str">
        <f>IF(OUT!D39="", "", OUT!D39)</f>
        <v>CAL</v>
      </c>
      <c r="D199" s="26"/>
      <c r="E199" s="8" t="str">
        <f>IF(OUT!E39="", "", OUT!E39)</f>
        <v>100/BDL</v>
      </c>
      <c r="F199" s="23" t="str">
        <f>IF(OUT!AE39="NEW", "✷", "")</f>
        <v/>
      </c>
      <c r="G199" t="str">
        <f>IF(OUT!B39="", "", OUT!B39)</f>
        <v>GERANIUM   ZONAL AMERICANA VIOLET ICE</v>
      </c>
      <c r="H199" s="20">
        <f>IF(AND($K$3=1,$K$4="N"),P199,IF(AND($K$3=2,$K$4="N"),R199,IF(AND($K$3=3,$K$4="N"),T199,IF(AND($K$3=4,$K$4="N"),V199,IF(AND($K$3=5,$K$4="N"),X199,IF(AND($K$3=1,$K$4="Y"),Z199,IF(AND($K$3=2,$K$4="Y"),AB199,IF(AND($K$3=3,$K$4="Y"),AD199,IF(AND($K$3=4,$K$4="Y"),AF199,IF(AND($K$3=5,$K$4="Y"),AH199,"FALSE"))))))))))</f>
        <v>0.65300000000000002</v>
      </c>
      <c r="I199" s="21">
        <f>IF(AND($K$3=1,$K$4="N"),Q199,IF(AND($K$3=2,$K$4="N"),S199,IF(AND($K$3=3,$K$4="N"),U199,IF(AND($K$3=4,$K$4="N"),W199,IF(AND($K$3=5,$K$4="N"),Y199,IF(AND($K$3=1,$K$4="Y"),AA199,IF(AND($K$3=2,$K$4="Y"),AC199,IF(AND($K$3=3,$K$4="Y"),AE199,IF(AND($K$3=4,$K$4="Y"),AG199,IF(AND($K$3=5,$K$4="Y"),AI199,"FALSE"))))))))))</f>
        <v>65.3</v>
      </c>
      <c r="J199" s="35" t="str">
        <f>IF(OUT!F39="", "", OUT!F39)</f>
        <v>CALLUSED URC</v>
      </c>
      <c r="K199" s="8">
        <f>IF(OUT!P39="", "", OUT!P39)</f>
        <v>100</v>
      </c>
      <c r="L199" s="8" t="str">
        <f>IF(OUT!AE39="", "", OUT!AE39)</f>
        <v/>
      </c>
      <c r="M199" s="8" t="str">
        <f>IF(OUT!AG39="", "", OUT!AG39)</f>
        <v>PAT</v>
      </c>
      <c r="N199" s="8" t="str">
        <f>IF(OUT!AQ39="", "", OUT!AQ39)</f>
        <v/>
      </c>
      <c r="O199" s="8" t="str">
        <f>IF(OUT!BM39="", "", OUT!BM39)</f>
        <v>T6</v>
      </c>
      <c r="P199" s="9">
        <f>IF(OUT!N39="", "", OUT!N39)</f>
        <v>0.65300000000000002</v>
      </c>
      <c r="Q199" s="10">
        <f>IF(OUT!O39="", "", OUT!O39)</f>
        <v>65.3</v>
      </c>
      <c r="R199" s="9">
        <f>IF(PPG!H39="", "", PPG!H39)</f>
        <v>0.626</v>
      </c>
      <c r="S199" s="10">
        <f>IF(PPG!I39="", "", PPG!I39)</f>
        <v>62.6</v>
      </c>
      <c r="T199" s="9">
        <f>IF(PPG!J39="", "", PPG!J39)</f>
        <v>0.55800000000000005</v>
      </c>
      <c r="U199" s="10">
        <f>IF(PPG!K39="", "", PPG!K39)</f>
        <v>55.8</v>
      </c>
      <c r="V199" s="9">
        <f>IF(PPG!L39="", "", PPG!L39)</f>
        <v>0.51900000000000002</v>
      </c>
      <c r="W199" s="10">
        <f>IF(PPG!M39="", "", PPG!M39)</f>
        <v>51.9</v>
      </c>
      <c r="X199" s="9">
        <f>IF(PPG!N39="", "", PPG!N39)</f>
        <v>0.49299999999999999</v>
      </c>
      <c r="Y199" s="10">
        <f>IF(PPG!O39="", "", PPG!O39)</f>
        <v>49.3</v>
      </c>
      <c r="Z199" s="9">
        <f>IF(PPG!Q39="", "", PPG!Q39)</f>
        <v>0.65300000000000002</v>
      </c>
      <c r="AA199" s="10">
        <f>IF(PPG!R39="", "", PPG!R39)</f>
        <v>65.3</v>
      </c>
      <c r="AB199" s="9">
        <f>IF(PPG!S39="", "", PPG!S39)</f>
        <v>0.626</v>
      </c>
      <c r="AC199" s="10">
        <f>IF(PPG!T39="", "", PPG!T39)</f>
        <v>62.6</v>
      </c>
      <c r="AD199" s="9">
        <f>IF(PPG!U39="", "", PPG!U39)</f>
        <v>0.55800000000000005</v>
      </c>
      <c r="AE199" s="10">
        <f>IF(PPG!V39="", "", PPG!V39)</f>
        <v>55.8</v>
      </c>
      <c r="AF199" s="9">
        <f>IF(PPG!W39="", "", PPG!W39)</f>
        <v>0.51900000000000002</v>
      </c>
      <c r="AG199" s="10">
        <f>IF(PPG!X39="", "", PPG!X39)</f>
        <v>51.9</v>
      </c>
      <c r="AH199" s="9">
        <f>IF(PPG!Y39="", "", PPG!Y39)</f>
        <v>0.49299999999999999</v>
      </c>
      <c r="AI199" s="10">
        <f>IF(PPG!Z39="", "", PPG!Z39)</f>
        <v>49.3</v>
      </c>
      <c r="AJ199" s="31" t="str">
        <f>IF(D199&lt;&gt;"",D199*I199, "0.00")</f>
        <v>0.00</v>
      </c>
      <c r="AK199" s="8" t="str">
        <f>IF(D199&lt;&gt;"",D199, "0")</f>
        <v>0</v>
      </c>
      <c r="AL199" s="8" t="str">
        <f>IF(D199&lt;&gt;"",D199*K199, "0")</f>
        <v>0</v>
      </c>
    </row>
    <row r="200" spans="1:38">
      <c r="A200" s="8">
        <f>IF(OUT!C40="", "", OUT!C40)</f>
        <v>773</v>
      </c>
      <c r="B200" s="19">
        <f>IF(OUT!A40="", "", OUT!A40)</f>
        <v>41153</v>
      </c>
      <c r="C200" s="8" t="str">
        <f>IF(OUT!D40="", "", OUT!D40)</f>
        <v>URCO</v>
      </c>
      <c r="D200" s="26"/>
      <c r="E200" s="8" t="str">
        <f>IF(OUT!E40="", "", OUT!E40)</f>
        <v>100/BDL</v>
      </c>
      <c r="F200" s="23" t="str">
        <f>IF(OUT!AE40="NEW", "✷", "")</f>
        <v/>
      </c>
      <c r="G200" t="str">
        <f>IF(OUT!B40="", "", OUT!B40)</f>
        <v>GERANIUM   ZONAL AMERICANA VIOLET ICE</v>
      </c>
      <c r="H200" s="20">
        <f>IF(AND($K$3=1,$K$4="N"),P200,IF(AND($K$3=2,$K$4="N"),R200,IF(AND($K$3=3,$K$4="N"),T200,IF(AND($K$3=4,$K$4="N"),V200,IF(AND($K$3=5,$K$4="N"),X200,IF(AND($K$3=1,$K$4="Y"),Z200,IF(AND($K$3=2,$K$4="Y"),AB200,IF(AND($K$3=3,$K$4="Y"),AD200,IF(AND($K$3=4,$K$4="Y"),AF200,IF(AND($K$3=5,$K$4="Y"),AH200,"FALSE"))))))))))</f>
        <v>0.51500000000000001</v>
      </c>
      <c r="I200" s="21">
        <f>IF(AND($K$3=1,$K$4="N"),Q200,IF(AND($K$3=2,$K$4="N"),S200,IF(AND($K$3=3,$K$4="N"),U200,IF(AND($K$3=4,$K$4="N"),W200,IF(AND($K$3=5,$K$4="N"),Y200,IF(AND($K$3=1,$K$4="Y"),AA200,IF(AND($K$3=2,$K$4="Y"),AC200,IF(AND($K$3=3,$K$4="Y"),AE200,IF(AND($K$3=4,$K$4="Y"),AG200,IF(AND($K$3=5,$K$4="Y"),AI200,"FALSE"))))))))))</f>
        <v>51.5</v>
      </c>
      <c r="J200" s="35" t="str">
        <f>IF(OUT!F40="", "", OUT!F40)</f>
        <v>UNROOTED CUTTINGS</v>
      </c>
      <c r="K200" s="8">
        <f>IF(OUT!P40="", "", OUT!P40)</f>
        <v>100</v>
      </c>
      <c r="L200" s="8" t="str">
        <f>IF(OUT!AE40="", "", OUT!AE40)</f>
        <v/>
      </c>
      <c r="M200" s="8" t="str">
        <f>IF(OUT!AG40="", "", OUT!AG40)</f>
        <v>PAT</v>
      </c>
      <c r="N200" s="8" t="str">
        <f>IF(OUT!AQ40="", "", OUT!AQ40)</f>
        <v/>
      </c>
      <c r="O200" s="8" t="str">
        <f>IF(OUT!BM40="", "", OUT!BM40)</f>
        <v>T6</v>
      </c>
      <c r="P200" s="9">
        <f>IF(OUT!N40="", "", OUT!N40)</f>
        <v>0.51500000000000001</v>
      </c>
      <c r="Q200" s="10">
        <f>IF(OUT!O40="", "", OUT!O40)</f>
        <v>51.5</v>
      </c>
      <c r="R200" s="9">
        <f>IF(PPG!H40="", "", PPG!H40)</f>
        <v>0.496</v>
      </c>
      <c r="S200" s="10">
        <f>IF(PPG!I40="", "", PPG!I40)</f>
        <v>49.6</v>
      </c>
      <c r="T200" s="9">
        <f>IF(PPG!J40="", "", PPG!J40)</f>
        <v>0.44400000000000001</v>
      </c>
      <c r="U200" s="10">
        <f>IF(PPG!K40="", "", PPG!K40)</f>
        <v>44.4</v>
      </c>
      <c r="V200" s="9">
        <f>IF(PPG!L40="", "", PPG!L40)</f>
        <v>0.41399999999999998</v>
      </c>
      <c r="W200" s="10">
        <f>IF(PPG!M40="", "", PPG!M40)</f>
        <v>41.4</v>
      </c>
      <c r="X200" s="9">
        <f>IF(PPG!N40="", "", PPG!N40)</f>
        <v>0.39400000000000002</v>
      </c>
      <c r="Y200" s="10">
        <f>IF(PPG!O40="", "", PPG!O40)</f>
        <v>39.4</v>
      </c>
      <c r="Z200" s="9">
        <f>IF(PPG!Q40="", "", PPG!Q40)</f>
        <v>0.51700000000000002</v>
      </c>
      <c r="AA200" s="10">
        <f>IF(PPG!R40="", "", PPG!R40)</f>
        <v>51.7</v>
      </c>
      <c r="AB200" s="9">
        <f>IF(PPG!S40="", "", PPG!S40)</f>
        <v>0.496</v>
      </c>
      <c r="AC200" s="10">
        <f>IF(PPG!T40="", "", PPG!T40)</f>
        <v>49.6</v>
      </c>
      <c r="AD200" s="9">
        <f>IF(PPG!U40="", "", PPG!U40)</f>
        <v>0.44400000000000001</v>
      </c>
      <c r="AE200" s="10">
        <f>IF(PPG!V40="", "", PPG!V40)</f>
        <v>44.4</v>
      </c>
      <c r="AF200" s="9">
        <f>IF(PPG!W40="", "", PPG!W40)</f>
        <v>0.41399999999999998</v>
      </c>
      <c r="AG200" s="10">
        <f>IF(PPG!X40="", "", PPG!X40)</f>
        <v>41.4</v>
      </c>
      <c r="AH200" s="9">
        <f>IF(PPG!Y40="", "", PPG!Y40)</f>
        <v>0.39400000000000002</v>
      </c>
      <c r="AI200" s="10">
        <f>IF(PPG!Z40="", "", PPG!Z40)</f>
        <v>39.4</v>
      </c>
      <c r="AJ200" s="31" t="str">
        <f>IF(D200&lt;&gt;"",D200*I200, "0.00")</f>
        <v>0.00</v>
      </c>
      <c r="AK200" s="8" t="str">
        <f>IF(D200&lt;&gt;"",D200, "0")</f>
        <v>0</v>
      </c>
      <c r="AL200" s="8" t="str">
        <f>IF(D200&lt;&gt;"",D200*K200, "0")</f>
        <v>0</v>
      </c>
    </row>
    <row r="201" spans="1:38">
      <c r="A201" s="8">
        <f>IF(OUT!C73="", "", OUT!C73)</f>
        <v>773</v>
      </c>
      <c r="B201" s="19">
        <f>IF(OUT!A73="", "", OUT!A73)</f>
        <v>57549</v>
      </c>
      <c r="C201" s="8" t="str">
        <f>IF(OUT!D73="", "", OUT!D73)</f>
        <v>CAL</v>
      </c>
      <c r="D201" s="26"/>
      <c r="E201" s="8" t="str">
        <f>IF(OUT!E73="", "", OUT!E73)</f>
        <v>100/BDL</v>
      </c>
      <c r="F201" s="23" t="str">
        <f>IF(OUT!AE73="NEW", "✷", "")</f>
        <v/>
      </c>
      <c r="G201" t="str">
        <f>IF(OUT!B73="", "", OUT!B73)</f>
        <v>GERANIUM   ZONAL AMERICANA WHITE</v>
      </c>
      <c r="H201" s="20">
        <f>IF(AND($K$3=1,$K$4="N"),P201,IF(AND($K$3=2,$K$4="N"),R201,IF(AND($K$3=3,$K$4="N"),T201,IF(AND($K$3=4,$K$4="N"),V201,IF(AND($K$3=5,$K$4="N"),X201,IF(AND($K$3=1,$K$4="Y"),Z201,IF(AND($K$3=2,$K$4="Y"),AB201,IF(AND($K$3=3,$K$4="Y"),AD201,IF(AND($K$3=4,$K$4="Y"),AF201,IF(AND($K$3=5,$K$4="Y"),AH201,"FALSE"))))))))))</f>
        <v>0.65300000000000002</v>
      </c>
      <c r="I201" s="21">
        <f>IF(AND($K$3=1,$K$4="N"),Q201,IF(AND($K$3=2,$K$4="N"),S201,IF(AND($K$3=3,$K$4="N"),U201,IF(AND($K$3=4,$K$4="N"),W201,IF(AND($K$3=5,$K$4="N"),Y201,IF(AND($K$3=1,$K$4="Y"),AA201,IF(AND($K$3=2,$K$4="Y"),AC201,IF(AND($K$3=3,$K$4="Y"),AE201,IF(AND($K$3=4,$K$4="Y"),AG201,IF(AND($K$3=5,$K$4="Y"),AI201,"FALSE"))))))))))</f>
        <v>65.3</v>
      </c>
      <c r="J201" s="35" t="str">
        <f>IF(OUT!F73="", "", OUT!F73)</f>
        <v>CALLUSED URC</v>
      </c>
      <c r="K201" s="8">
        <f>IF(OUT!P73="", "", OUT!P73)</f>
        <v>100</v>
      </c>
      <c r="L201" s="8" t="str">
        <f>IF(OUT!AE73="", "", OUT!AE73)</f>
        <v/>
      </c>
      <c r="M201" s="8" t="str">
        <f>IF(OUT!AG73="", "", OUT!AG73)</f>
        <v>PAT</v>
      </c>
      <c r="N201" s="8" t="str">
        <f>IF(OUT!AQ73="", "", OUT!AQ73)</f>
        <v/>
      </c>
      <c r="O201" s="8" t="str">
        <f>IF(OUT!BM73="", "", OUT!BM73)</f>
        <v>T6</v>
      </c>
      <c r="P201" s="9">
        <f>IF(OUT!N73="", "", OUT!N73)</f>
        <v>0.65300000000000002</v>
      </c>
      <c r="Q201" s="10">
        <f>IF(OUT!O73="", "", OUT!O73)</f>
        <v>65.3</v>
      </c>
      <c r="R201" s="9">
        <f>IF(PPG!H73="", "", PPG!H73)</f>
        <v>0.68899999999999995</v>
      </c>
      <c r="S201" s="10">
        <f>IF(PPG!I73="", "", PPG!I73)</f>
        <v>68.900000000000006</v>
      </c>
      <c r="T201" s="9">
        <f>IF(PPG!J73="", "", PPG!J73)</f>
        <v>0.61299999999999999</v>
      </c>
      <c r="U201" s="10">
        <f>IF(PPG!K73="", "", PPG!K73)</f>
        <v>61.3</v>
      </c>
      <c r="V201" s="9">
        <f>IF(PPG!L73="", "", PPG!L73)</f>
        <v>0.56999999999999995</v>
      </c>
      <c r="W201" s="10">
        <f>IF(PPG!M73="", "", PPG!M73)</f>
        <v>57</v>
      </c>
      <c r="X201" s="9">
        <f>IF(PPG!N73="", "", PPG!N73)</f>
        <v>0.54200000000000004</v>
      </c>
      <c r="Y201" s="10">
        <f>IF(PPG!O73="", "", PPG!O73)</f>
        <v>54.2</v>
      </c>
      <c r="Z201" s="9">
        <f>IF(PPG!Q73="", "", PPG!Q73)</f>
        <v>0.72</v>
      </c>
      <c r="AA201" s="10">
        <f>IF(PPG!R73="", "", PPG!R73)</f>
        <v>72</v>
      </c>
      <c r="AB201" s="9">
        <f>IF(PPG!S73="", "", PPG!S73)</f>
        <v>0.68899999999999995</v>
      </c>
      <c r="AC201" s="10">
        <f>IF(PPG!T73="", "", PPG!T73)</f>
        <v>68.900000000000006</v>
      </c>
      <c r="AD201" s="9">
        <f>IF(PPG!U73="", "", PPG!U73)</f>
        <v>0.61299999999999999</v>
      </c>
      <c r="AE201" s="10">
        <f>IF(PPG!V73="", "", PPG!V73)</f>
        <v>61.3</v>
      </c>
      <c r="AF201" s="9">
        <f>IF(PPG!W73="", "", PPG!W73)</f>
        <v>0.56999999999999995</v>
      </c>
      <c r="AG201" s="10">
        <f>IF(PPG!X73="", "", PPG!X73)</f>
        <v>57</v>
      </c>
      <c r="AH201" s="9">
        <f>IF(PPG!Y73="", "", PPG!Y73)</f>
        <v>0.54200000000000004</v>
      </c>
      <c r="AI201" s="10">
        <f>IF(PPG!Z73="", "", PPG!Z73)</f>
        <v>54.2</v>
      </c>
      <c r="AJ201" s="31" t="str">
        <f>IF(D201&lt;&gt;"",D201*I201, "0.00")</f>
        <v>0.00</v>
      </c>
      <c r="AK201" s="8" t="str">
        <f>IF(D201&lt;&gt;"",D201, "0")</f>
        <v>0</v>
      </c>
      <c r="AL201" s="8" t="str">
        <f>IF(D201&lt;&gt;"",D201*K201, "0")</f>
        <v>0</v>
      </c>
    </row>
    <row r="202" spans="1:38">
      <c r="A202" s="8">
        <f>IF(OUT!C74="", "", OUT!C74)</f>
        <v>773</v>
      </c>
      <c r="B202" s="19">
        <f>IF(OUT!A74="", "", OUT!A74)</f>
        <v>57549</v>
      </c>
      <c r="C202" s="8" t="str">
        <f>IF(OUT!D74="", "", OUT!D74)</f>
        <v>URCO</v>
      </c>
      <c r="D202" s="26"/>
      <c r="E202" s="8" t="str">
        <f>IF(OUT!E74="", "", OUT!E74)</f>
        <v>100/BDL</v>
      </c>
      <c r="F202" s="23" t="str">
        <f>IF(OUT!AE74="NEW", "✷", "")</f>
        <v/>
      </c>
      <c r="G202" t="str">
        <f>IF(OUT!B74="", "", OUT!B74)</f>
        <v>GERANIUM   ZONAL AMERICANA WHITE</v>
      </c>
      <c r="H202" s="20">
        <f>IF(AND($K$3=1,$K$4="N"),P202,IF(AND($K$3=2,$K$4="N"),R202,IF(AND($K$3=3,$K$4="N"),T202,IF(AND($K$3=4,$K$4="N"),V202,IF(AND($K$3=5,$K$4="N"),X202,IF(AND($K$3=1,$K$4="Y"),Z202,IF(AND($K$3=2,$K$4="Y"),AB202,IF(AND($K$3=3,$K$4="Y"),AD202,IF(AND($K$3=4,$K$4="Y"),AF202,IF(AND($K$3=5,$K$4="Y"),AH202,"FALSE"))))))))))</f>
        <v>0.51500000000000001</v>
      </c>
      <c r="I202" s="21">
        <f>IF(AND($K$3=1,$K$4="N"),Q202,IF(AND($K$3=2,$K$4="N"),S202,IF(AND($K$3=3,$K$4="N"),U202,IF(AND($K$3=4,$K$4="N"),W202,IF(AND($K$3=5,$K$4="N"),Y202,IF(AND($K$3=1,$K$4="Y"),AA202,IF(AND($K$3=2,$K$4="Y"),AC202,IF(AND($K$3=3,$K$4="Y"),AE202,IF(AND($K$3=4,$K$4="Y"),AG202,IF(AND($K$3=5,$K$4="Y"),AI202,"FALSE"))))))))))</f>
        <v>51.5</v>
      </c>
      <c r="J202" s="35" t="str">
        <f>IF(OUT!F74="", "", OUT!F74)</f>
        <v>UNROOTED CUTTINGS</v>
      </c>
      <c r="K202" s="8">
        <f>IF(OUT!P74="", "", OUT!P74)</f>
        <v>100</v>
      </c>
      <c r="L202" s="8" t="str">
        <f>IF(OUT!AE74="", "", OUT!AE74)</f>
        <v/>
      </c>
      <c r="M202" s="8" t="str">
        <f>IF(OUT!AG74="", "", OUT!AG74)</f>
        <v>PAT</v>
      </c>
      <c r="N202" s="8" t="str">
        <f>IF(OUT!AQ74="", "", OUT!AQ74)</f>
        <v/>
      </c>
      <c r="O202" s="8" t="str">
        <f>IF(OUT!BM74="", "", OUT!BM74)</f>
        <v>T6</v>
      </c>
      <c r="P202" s="9">
        <f>IF(OUT!N74="", "", OUT!N74)</f>
        <v>0.51500000000000001</v>
      </c>
      <c r="Q202" s="10">
        <f>IF(OUT!O74="", "", OUT!O74)</f>
        <v>51.5</v>
      </c>
      <c r="R202" s="9">
        <f>IF(PPG!H74="", "", PPG!H74)</f>
        <v>0.56100000000000005</v>
      </c>
      <c r="S202" s="10">
        <f>IF(PPG!I74="", "", PPG!I74)</f>
        <v>56.1</v>
      </c>
      <c r="T202" s="9">
        <f>IF(PPG!J74="", "", PPG!J74)</f>
        <v>0.5</v>
      </c>
      <c r="U202" s="10">
        <f>IF(PPG!K74="", "", PPG!K74)</f>
        <v>50</v>
      </c>
      <c r="V202" s="9">
        <f>IF(PPG!L74="", "", PPG!L74)</f>
        <v>0.46500000000000002</v>
      </c>
      <c r="W202" s="10">
        <f>IF(PPG!M74="", "", PPG!M74)</f>
        <v>46.5</v>
      </c>
      <c r="X202" s="9">
        <f>IF(PPG!N74="", "", PPG!N74)</f>
        <v>0.443</v>
      </c>
      <c r="Y202" s="10">
        <f>IF(PPG!O74="", "", PPG!O74)</f>
        <v>44.3</v>
      </c>
      <c r="Z202" s="9">
        <f>IF(PPG!Q74="", "", PPG!Q74)</f>
        <v>0.58499999999999996</v>
      </c>
      <c r="AA202" s="10">
        <f>IF(PPG!R74="", "", PPG!R74)</f>
        <v>58.5</v>
      </c>
      <c r="AB202" s="9">
        <f>IF(PPG!S74="", "", PPG!S74)</f>
        <v>0.56100000000000005</v>
      </c>
      <c r="AC202" s="10">
        <f>IF(PPG!T74="", "", PPG!T74)</f>
        <v>56.1</v>
      </c>
      <c r="AD202" s="9">
        <f>IF(PPG!U74="", "", PPG!U74)</f>
        <v>0.5</v>
      </c>
      <c r="AE202" s="10">
        <f>IF(PPG!V74="", "", PPG!V74)</f>
        <v>50</v>
      </c>
      <c r="AF202" s="9">
        <f>IF(PPG!W74="", "", PPG!W74)</f>
        <v>0.46500000000000002</v>
      </c>
      <c r="AG202" s="10">
        <f>IF(PPG!X74="", "", PPG!X74)</f>
        <v>46.5</v>
      </c>
      <c r="AH202" s="9">
        <f>IF(PPG!Y74="", "", PPG!Y74)</f>
        <v>0.443</v>
      </c>
      <c r="AI202" s="10">
        <f>IF(PPG!Z74="", "", PPG!Z74)</f>
        <v>44.3</v>
      </c>
      <c r="AJ202" s="31" t="str">
        <f>IF(D202&lt;&gt;"",D202*I202, "0.00")</f>
        <v>0.00</v>
      </c>
      <c r="AK202" s="8" t="str">
        <f>IF(D202&lt;&gt;"",D202, "0")</f>
        <v>0</v>
      </c>
      <c r="AL202" s="8" t="str">
        <f>IF(D202&lt;&gt;"",D202*K202, "0")</f>
        <v>0</v>
      </c>
    </row>
    <row r="203" spans="1:38">
      <c r="A203" s="8">
        <f>IF(OUT!C75="", "", OUT!C75)</f>
        <v>773</v>
      </c>
      <c r="B203" s="19">
        <f>IF(OUT!A75="", "", OUT!A75)</f>
        <v>57550</v>
      </c>
      <c r="C203" s="8" t="str">
        <f>IF(OUT!D75="", "", OUT!D75)</f>
        <v>CAL</v>
      </c>
      <c r="D203" s="26"/>
      <c r="E203" s="8" t="str">
        <f>IF(OUT!E75="", "", OUT!E75)</f>
        <v>100/BDL</v>
      </c>
      <c r="F203" s="23" t="str">
        <f>IF(OUT!AE75="NEW", "✷", "")</f>
        <v/>
      </c>
      <c r="G203" t="str">
        <f>IF(OUT!B75="", "", OUT!B75)</f>
        <v>GERANIUM   ZONAL AMERICANA WHITE SPLASH</v>
      </c>
      <c r="H203" s="20">
        <f>IF(AND($K$3=1,$K$4="N"),P203,IF(AND($K$3=2,$K$4="N"),R203,IF(AND($K$3=3,$K$4="N"),T203,IF(AND($K$3=4,$K$4="N"),V203,IF(AND($K$3=5,$K$4="N"),X203,IF(AND($K$3=1,$K$4="Y"),Z203,IF(AND($K$3=2,$K$4="Y"),AB203,IF(AND($K$3=3,$K$4="Y"),AD203,IF(AND($K$3=4,$K$4="Y"),AF203,IF(AND($K$3=5,$K$4="Y"),AH203,"FALSE"))))))))))</f>
        <v>0.65300000000000002</v>
      </c>
      <c r="I203" s="21">
        <f>IF(AND($K$3=1,$K$4="N"),Q203,IF(AND($K$3=2,$K$4="N"),S203,IF(AND($K$3=3,$K$4="N"),U203,IF(AND($K$3=4,$K$4="N"),W203,IF(AND($K$3=5,$K$4="N"),Y203,IF(AND($K$3=1,$K$4="Y"),AA203,IF(AND($K$3=2,$K$4="Y"),AC203,IF(AND($K$3=3,$K$4="Y"),AE203,IF(AND($K$3=4,$K$4="Y"),AG203,IF(AND($K$3=5,$K$4="Y"),AI203,"FALSE"))))))))))</f>
        <v>65.3</v>
      </c>
      <c r="J203" s="35" t="str">
        <f>IF(OUT!F75="", "", OUT!F75)</f>
        <v>CALLUSED URC</v>
      </c>
      <c r="K203" s="8">
        <f>IF(OUT!P75="", "", OUT!P75)</f>
        <v>100</v>
      </c>
      <c r="L203" s="8" t="str">
        <f>IF(OUT!AE75="", "", OUT!AE75)</f>
        <v/>
      </c>
      <c r="M203" s="8" t="str">
        <f>IF(OUT!AG75="", "", OUT!AG75)</f>
        <v>PAT</v>
      </c>
      <c r="N203" s="8" t="str">
        <f>IF(OUT!AQ75="", "", OUT!AQ75)</f>
        <v/>
      </c>
      <c r="O203" s="8" t="str">
        <f>IF(OUT!BM75="", "", OUT!BM75)</f>
        <v>T6</v>
      </c>
      <c r="P203" s="9">
        <f>IF(OUT!N75="", "", OUT!N75)</f>
        <v>0.65300000000000002</v>
      </c>
      <c r="Q203" s="10">
        <f>IF(OUT!O75="", "", OUT!O75)</f>
        <v>65.3</v>
      </c>
      <c r="R203" s="9">
        <f>IF(PPG!H75="", "", PPG!H75)</f>
        <v>0.68899999999999995</v>
      </c>
      <c r="S203" s="10">
        <f>IF(PPG!I75="", "", PPG!I75)</f>
        <v>68.900000000000006</v>
      </c>
      <c r="T203" s="9">
        <f>IF(PPG!J75="", "", PPG!J75)</f>
        <v>0.61299999999999999</v>
      </c>
      <c r="U203" s="10">
        <f>IF(PPG!K75="", "", PPG!K75)</f>
        <v>61.3</v>
      </c>
      <c r="V203" s="9">
        <f>IF(PPG!L75="", "", PPG!L75)</f>
        <v>0.56999999999999995</v>
      </c>
      <c r="W203" s="10">
        <f>IF(PPG!M75="", "", PPG!M75)</f>
        <v>57</v>
      </c>
      <c r="X203" s="9">
        <f>IF(PPG!N75="", "", PPG!N75)</f>
        <v>0.54200000000000004</v>
      </c>
      <c r="Y203" s="10">
        <f>IF(PPG!O75="", "", PPG!O75)</f>
        <v>54.2</v>
      </c>
      <c r="Z203" s="9">
        <f>IF(PPG!Q75="", "", PPG!Q75)</f>
        <v>0.72</v>
      </c>
      <c r="AA203" s="10">
        <f>IF(PPG!R75="", "", PPG!R75)</f>
        <v>72</v>
      </c>
      <c r="AB203" s="9">
        <f>IF(PPG!S75="", "", PPG!S75)</f>
        <v>0.68899999999999995</v>
      </c>
      <c r="AC203" s="10">
        <f>IF(PPG!T75="", "", PPG!T75)</f>
        <v>68.900000000000006</v>
      </c>
      <c r="AD203" s="9">
        <f>IF(PPG!U75="", "", PPG!U75)</f>
        <v>0.61299999999999999</v>
      </c>
      <c r="AE203" s="10">
        <f>IF(PPG!V75="", "", PPG!V75)</f>
        <v>61.3</v>
      </c>
      <c r="AF203" s="9">
        <f>IF(PPG!W75="", "", PPG!W75)</f>
        <v>0.56999999999999995</v>
      </c>
      <c r="AG203" s="10">
        <f>IF(PPG!X75="", "", PPG!X75)</f>
        <v>57</v>
      </c>
      <c r="AH203" s="9">
        <f>IF(PPG!Y75="", "", PPG!Y75)</f>
        <v>0.54200000000000004</v>
      </c>
      <c r="AI203" s="10">
        <f>IF(PPG!Z75="", "", PPG!Z75)</f>
        <v>54.2</v>
      </c>
      <c r="AJ203" s="31" t="str">
        <f>IF(D203&lt;&gt;"",D203*I203, "0.00")</f>
        <v>0.00</v>
      </c>
      <c r="AK203" s="8" t="str">
        <f>IF(D203&lt;&gt;"",D203, "0")</f>
        <v>0</v>
      </c>
      <c r="AL203" s="8" t="str">
        <f>IF(D203&lt;&gt;"",D203*K203, "0")</f>
        <v>0</v>
      </c>
    </row>
    <row r="204" spans="1:38">
      <c r="A204" s="8">
        <f>IF(OUT!C76="", "", OUT!C76)</f>
        <v>773</v>
      </c>
      <c r="B204" s="19">
        <f>IF(OUT!A76="", "", OUT!A76)</f>
        <v>57550</v>
      </c>
      <c r="C204" s="8" t="str">
        <f>IF(OUT!D76="", "", OUT!D76)</f>
        <v>URCO</v>
      </c>
      <c r="D204" s="26"/>
      <c r="E204" s="8" t="str">
        <f>IF(OUT!E76="", "", OUT!E76)</f>
        <v>100/BDL</v>
      </c>
      <c r="F204" s="23" t="str">
        <f>IF(OUT!AE76="NEW", "✷", "")</f>
        <v/>
      </c>
      <c r="G204" t="str">
        <f>IF(OUT!B76="", "", OUT!B76)</f>
        <v>GERANIUM   ZONAL AMERICANA WHITE SPLASH</v>
      </c>
      <c r="H204" s="20">
        <f>IF(AND($K$3=1,$K$4="N"),P204,IF(AND($K$3=2,$K$4="N"),R204,IF(AND($K$3=3,$K$4="N"),T204,IF(AND($K$3=4,$K$4="N"),V204,IF(AND($K$3=5,$K$4="N"),X204,IF(AND($K$3=1,$K$4="Y"),Z204,IF(AND($K$3=2,$K$4="Y"),AB204,IF(AND($K$3=3,$K$4="Y"),AD204,IF(AND($K$3=4,$K$4="Y"),AF204,IF(AND($K$3=5,$K$4="Y"),AH204,"FALSE"))))))))))</f>
        <v>0.51500000000000001</v>
      </c>
      <c r="I204" s="21">
        <f>IF(AND($K$3=1,$K$4="N"),Q204,IF(AND($K$3=2,$K$4="N"),S204,IF(AND($K$3=3,$K$4="N"),U204,IF(AND($K$3=4,$K$4="N"),W204,IF(AND($K$3=5,$K$4="N"),Y204,IF(AND($K$3=1,$K$4="Y"),AA204,IF(AND($K$3=2,$K$4="Y"),AC204,IF(AND($K$3=3,$K$4="Y"),AE204,IF(AND($K$3=4,$K$4="Y"),AG204,IF(AND($K$3=5,$K$4="Y"),AI204,"FALSE"))))))))))</f>
        <v>51.5</v>
      </c>
      <c r="J204" s="35" t="str">
        <f>IF(OUT!F76="", "", OUT!F76)</f>
        <v>UNROOTED CUTTINGS</v>
      </c>
      <c r="K204" s="8">
        <f>IF(OUT!P76="", "", OUT!P76)</f>
        <v>100</v>
      </c>
      <c r="L204" s="8" t="str">
        <f>IF(OUT!AE76="", "", OUT!AE76)</f>
        <v/>
      </c>
      <c r="M204" s="8" t="str">
        <f>IF(OUT!AG76="", "", OUT!AG76)</f>
        <v>PAT</v>
      </c>
      <c r="N204" s="8" t="str">
        <f>IF(OUT!AQ76="", "", OUT!AQ76)</f>
        <v/>
      </c>
      <c r="O204" s="8" t="str">
        <f>IF(OUT!BM76="", "", OUT!BM76)</f>
        <v>T6</v>
      </c>
      <c r="P204" s="9">
        <f>IF(OUT!N76="", "", OUT!N76)</f>
        <v>0.51500000000000001</v>
      </c>
      <c r="Q204" s="10">
        <f>IF(OUT!O76="", "", OUT!O76)</f>
        <v>51.5</v>
      </c>
      <c r="R204" s="9">
        <f>IF(PPG!H76="", "", PPG!H76)</f>
        <v>0.56100000000000005</v>
      </c>
      <c r="S204" s="10">
        <f>IF(PPG!I76="", "", PPG!I76)</f>
        <v>56.1</v>
      </c>
      <c r="T204" s="9">
        <f>IF(PPG!J76="", "", PPG!J76)</f>
        <v>0.5</v>
      </c>
      <c r="U204" s="10">
        <f>IF(PPG!K76="", "", PPG!K76)</f>
        <v>50</v>
      </c>
      <c r="V204" s="9">
        <f>IF(PPG!L76="", "", PPG!L76)</f>
        <v>0.46500000000000002</v>
      </c>
      <c r="W204" s="10">
        <f>IF(PPG!M76="", "", PPG!M76)</f>
        <v>46.5</v>
      </c>
      <c r="X204" s="9">
        <f>IF(PPG!N76="", "", PPG!N76)</f>
        <v>0.443</v>
      </c>
      <c r="Y204" s="10">
        <f>IF(PPG!O76="", "", PPG!O76)</f>
        <v>44.3</v>
      </c>
      <c r="Z204" s="9">
        <f>IF(PPG!Q76="", "", PPG!Q76)</f>
        <v>0.58499999999999996</v>
      </c>
      <c r="AA204" s="10">
        <f>IF(PPG!R76="", "", PPG!R76)</f>
        <v>58.5</v>
      </c>
      <c r="AB204" s="9">
        <f>IF(PPG!S76="", "", PPG!S76)</f>
        <v>0.56100000000000005</v>
      </c>
      <c r="AC204" s="10">
        <f>IF(PPG!T76="", "", PPG!T76)</f>
        <v>56.1</v>
      </c>
      <c r="AD204" s="9">
        <f>IF(PPG!U76="", "", PPG!U76)</f>
        <v>0.5</v>
      </c>
      <c r="AE204" s="10">
        <f>IF(PPG!V76="", "", PPG!V76)</f>
        <v>50</v>
      </c>
      <c r="AF204" s="9">
        <f>IF(PPG!W76="", "", PPG!W76)</f>
        <v>0.46500000000000002</v>
      </c>
      <c r="AG204" s="10">
        <f>IF(PPG!X76="", "", PPG!X76)</f>
        <v>46.5</v>
      </c>
      <c r="AH204" s="9">
        <f>IF(PPG!Y76="", "", PPG!Y76)</f>
        <v>0.443</v>
      </c>
      <c r="AI204" s="10">
        <f>IF(PPG!Z76="", "", PPG!Z76)</f>
        <v>44.3</v>
      </c>
      <c r="AJ204" s="31" t="str">
        <f>IF(D204&lt;&gt;"",D204*I204, "0.00")</f>
        <v>0.00</v>
      </c>
      <c r="AK204" s="8" t="str">
        <f>IF(D204&lt;&gt;"",D204, "0")</f>
        <v>0</v>
      </c>
      <c r="AL204" s="8" t="str">
        <f>IF(D204&lt;&gt;"",D204*K204, "0")</f>
        <v>0</v>
      </c>
    </row>
    <row r="205" spans="1:38">
      <c r="A205" s="8">
        <f>IF(OUT!C272="", "", OUT!C272)</f>
        <v>773</v>
      </c>
      <c r="B205" s="19">
        <f>IF(OUT!A272="", "", OUT!A272)</f>
        <v>94521</v>
      </c>
      <c r="C205" s="8" t="str">
        <f>IF(OUT!D272="", "", OUT!D272)</f>
        <v>CAL</v>
      </c>
      <c r="D205" s="26"/>
      <c r="E205" s="8" t="str">
        <f>IF(OUT!E272="", "", OUT!E272)</f>
        <v>100/BDL</v>
      </c>
      <c r="F205" s="23" t="str">
        <f>IF(OUT!AE272="NEW", "✷", "")</f>
        <v/>
      </c>
      <c r="G205" t="str">
        <f>IF(OUT!B272="", "", OUT!B272)</f>
        <v>GERANIUM   ZONAL EXOTICA CORAL SUNRISE</v>
      </c>
      <c r="H205" s="20">
        <f>IF(AND($K$3=1,$K$4="N"),P205,IF(AND($K$3=2,$K$4="N"),R205,IF(AND($K$3=3,$K$4="N"),T205,IF(AND($K$3=4,$K$4="N"),V205,IF(AND($K$3=5,$K$4="N"),X205,IF(AND($K$3=1,$K$4="Y"),Z205,IF(AND($K$3=2,$K$4="Y"),AB205,IF(AND($K$3=3,$K$4="Y"),AD205,IF(AND($K$3=4,$K$4="Y"),AF205,IF(AND($K$3=5,$K$4="Y"),AH205,"FALSE"))))))))))</f>
        <v>0.65300000000000002</v>
      </c>
      <c r="I205" s="21">
        <f>IF(AND($K$3=1,$K$4="N"),Q205,IF(AND($K$3=2,$K$4="N"),S205,IF(AND($K$3=3,$K$4="N"),U205,IF(AND($K$3=4,$K$4="N"),W205,IF(AND($K$3=5,$K$4="N"),Y205,IF(AND($K$3=1,$K$4="Y"),AA205,IF(AND($K$3=2,$K$4="Y"),AC205,IF(AND($K$3=3,$K$4="Y"),AE205,IF(AND($K$3=4,$K$4="Y"),AG205,IF(AND($K$3=5,$K$4="Y"),AI205,"FALSE"))))))))))</f>
        <v>65.3</v>
      </c>
      <c r="J205" s="35" t="str">
        <f>IF(OUT!F272="", "", OUT!F272)</f>
        <v>CALLUSED URC</v>
      </c>
      <c r="K205" s="8">
        <f>IF(OUT!P272="", "", OUT!P272)</f>
        <v>100</v>
      </c>
      <c r="L205" s="8" t="str">
        <f>IF(OUT!AE272="", "", OUT!AE272)</f>
        <v/>
      </c>
      <c r="M205" s="8" t="str">
        <f>IF(OUT!AG272="", "", OUT!AG272)</f>
        <v>PAT</v>
      </c>
      <c r="N205" s="8" t="str">
        <f>IF(OUT!AQ272="", "", OUT!AQ272)</f>
        <v/>
      </c>
      <c r="O205" s="8" t="str">
        <f>IF(OUT!BM272="", "", OUT!BM272)</f>
        <v>T6</v>
      </c>
      <c r="P205" s="9">
        <f>IF(OUT!N272="", "", OUT!N272)</f>
        <v>0.65300000000000002</v>
      </c>
      <c r="Q205" s="10">
        <f>IF(OUT!O272="", "", OUT!O272)</f>
        <v>65.3</v>
      </c>
      <c r="R205" s="9">
        <f>IF(PPG!H272="", "", PPG!H272)</f>
        <v>0.46899999999999997</v>
      </c>
      <c r="S205" s="10">
        <f>IF(PPG!I272="", "", PPG!I272)</f>
        <v>46.9</v>
      </c>
      <c r="T205" s="9">
        <f>IF(PPG!J272="", "", PPG!J272)</f>
        <v>0.42099999999999999</v>
      </c>
      <c r="U205" s="10">
        <f>IF(PPG!K272="", "", PPG!K272)</f>
        <v>42.1</v>
      </c>
      <c r="V205" s="9">
        <f>IF(PPG!L272="", "", PPG!L272)</f>
        <v>0.39200000000000002</v>
      </c>
      <c r="W205" s="10">
        <f>IF(PPG!M272="", "", PPG!M272)</f>
        <v>39.200000000000003</v>
      </c>
      <c r="X205" s="9">
        <f>IF(PPG!N272="", "", PPG!N272)</f>
        <v>0.374</v>
      </c>
      <c r="Y205" s="10">
        <f>IF(PPG!O272="", "", PPG!O272)</f>
        <v>37.4</v>
      </c>
      <c r="Z205" s="9">
        <f>IF(PPG!Q272="", "", PPG!Q272)</f>
        <v>0.48899999999999999</v>
      </c>
      <c r="AA205" s="10">
        <f>IF(PPG!R272="", "", PPG!R272)</f>
        <v>48.9</v>
      </c>
      <c r="AB205" s="9">
        <f>IF(PPG!S272="", "", PPG!S272)</f>
        <v>0.46899999999999997</v>
      </c>
      <c r="AC205" s="10">
        <f>IF(PPG!T272="", "", PPG!T272)</f>
        <v>46.9</v>
      </c>
      <c r="AD205" s="9">
        <f>IF(PPG!U272="", "", PPG!U272)</f>
        <v>0.42099999999999999</v>
      </c>
      <c r="AE205" s="10">
        <f>IF(PPG!V272="", "", PPG!V272)</f>
        <v>42.1</v>
      </c>
      <c r="AF205" s="9">
        <f>IF(PPG!W272="", "", PPG!W272)</f>
        <v>0.39200000000000002</v>
      </c>
      <c r="AG205" s="10">
        <f>IF(PPG!X272="", "", PPG!X272)</f>
        <v>39.200000000000003</v>
      </c>
      <c r="AH205" s="9">
        <f>IF(PPG!Y272="", "", PPG!Y272)</f>
        <v>0.374</v>
      </c>
      <c r="AI205" s="10">
        <f>IF(PPG!Z272="", "", PPG!Z272)</f>
        <v>37.4</v>
      </c>
      <c r="AJ205" s="31" t="str">
        <f>IF(D205&lt;&gt;"",D205*I205, "0.00")</f>
        <v>0.00</v>
      </c>
      <c r="AK205" s="8" t="str">
        <f>IF(D205&lt;&gt;"",D205, "0")</f>
        <v>0</v>
      </c>
      <c r="AL205" s="8" t="str">
        <f>IF(D205&lt;&gt;"",D205*K205, "0")</f>
        <v>0</v>
      </c>
    </row>
    <row r="206" spans="1:38">
      <c r="A206" s="8">
        <f>IF(OUT!C273="", "", OUT!C273)</f>
        <v>773</v>
      </c>
      <c r="B206" s="19">
        <f>IF(OUT!A273="", "", OUT!A273)</f>
        <v>94521</v>
      </c>
      <c r="C206" s="8" t="str">
        <f>IF(OUT!D273="", "", OUT!D273)</f>
        <v>URCO</v>
      </c>
      <c r="D206" s="26"/>
      <c r="E206" s="8" t="str">
        <f>IF(OUT!E273="", "", OUT!E273)</f>
        <v>100/BDL</v>
      </c>
      <c r="F206" s="23" t="str">
        <f>IF(OUT!AE273="NEW", "✷", "")</f>
        <v/>
      </c>
      <c r="G206" t="str">
        <f>IF(OUT!B273="", "", OUT!B273)</f>
        <v>GERANIUM   ZONAL EXOTICA CORAL SUNRISE</v>
      </c>
      <c r="H206" s="20">
        <f>IF(AND($K$3=1,$K$4="N"),P206,IF(AND($K$3=2,$K$4="N"),R206,IF(AND($K$3=3,$K$4="N"),T206,IF(AND($K$3=4,$K$4="N"),V206,IF(AND($K$3=5,$K$4="N"),X206,IF(AND($K$3=1,$K$4="Y"),Z206,IF(AND($K$3=2,$K$4="Y"),AB206,IF(AND($K$3=3,$K$4="Y"),AD206,IF(AND($K$3=4,$K$4="Y"),AF206,IF(AND($K$3=5,$K$4="Y"),AH206,"FALSE"))))))))))</f>
        <v>0.51500000000000001</v>
      </c>
      <c r="I206" s="21">
        <f>IF(AND($K$3=1,$K$4="N"),Q206,IF(AND($K$3=2,$K$4="N"),S206,IF(AND($K$3=3,$K$4="N"),U206,IF(AND($K$3=4,$K$4="N"),W206,IF(AND($K$3=5,$K$4="N"),Y206,IF(AND($K$3=1,$K$4="Y"),AA206,IF(AND($K$3=2,$K$4="Y"),AC206,IF(AND($K$3=3,$K$4="Y"),AE206,IF(AND($K$3=4,$K$4="Y"),AG206,IF(AND($K$3=5,$K$4="Y"),AI206,"FALSE"))))))))))</f>
        <v>51.5</v>
      </c>
      <c r="J206" s="35" t="str">
        <f>IF(OUT!F273="", "", OUT!F273)</f>
        <v>UNROOTED CUTTINGS</v>
      </c>
      <c r="K206" s="8">
        <f>IF(OUT!P273="", "", OUT!P273)</f>
        <v>100</v>
      </c>
      <c r="L206" s="8" t="str">
        <f>IF(OUT!AE273="", "", OUT!AE273)</f>
        <v/>
      </c>
      <c r="M206" s="8" t="str">
        <f>IF(OUT!AG273="", "", OUT!AG273)</f>
        <v>PAT</v>
      </c>
      <c r="N206" s="8" t="str">
        <f>IF(OUT!AQ273="", "", OUT!AQ273)</f>
        <v/>
      </c>
      <c r="O206" s="8" t="str">
        <f>IF(OUT!BM273="", "", OUT!BM273)</f>
        <v>T6</v>
      </c>
      <c r="P206" s="9">
        <f>IF(OUT!N273="", "", OUT!N273)</f>
        <v>0.51500000000000001</v>
      </c>
      <c r="Q206" s="10">
        <f>IF(OUT!O273="", "", OUT!O273)</f>
        <v>51.5</v>
      </c>
      <c r="R206" s="9">
        <f>IF(PPG!H273="", "", PPG!H273)</f>
        <v>0.32300000000000001</v>
      </c>
      <c r="S206" s="10">
        <f>IF(PPG!I273="", "", PPG!I273)</f>
        <v>32.299999999999997</v>
      </c>
      <c r="T206" s="9">
        <f>IF(PPG!J273="", "", PPG!J273)</f>
        <v>0.29199999999999998</v>
      </c>
      <c r="U206" s="10">
        <f>IF(PPG!K273="", "", PPG!K273)</f>
        <v>29.2</v>
      </c>
      <c r="V206" s="9">
        <f>IF(PPG!L273="", "", PPG!L273)</f>
        <v>0.27300000000000002</v>
      </c>
      <c r="W206" s="10">
        <f>IF(PPG!M273="", "", PPG!M273)</f>
        <v>27.3</v>
      </c>
      <c r="X206" s="9">
        <f>IF(PPG!N273="", "", PPG!N273)</f>
        <v>0.26100000000000001</v>
      </c>
      <c r="Y206" s="10">
        <f>IF(PPG!O273="", "", PPG!O273)</f>
        <v>26.1</v>
      </c>
      <c r="Z206" s="9">
        <f>IF(PPG!Q273="", "", PPG!Q273)</f>
        <v>0.33500000000000002</v>
      </c>
      <c r="AA206" s="10">
        <f>IF(PPG!R273="", "", PPG!R273)</f>
        <v>33.5</v>
      </c>
      <c r="AB206" s="9">
        <f>IF(PPG!S273="", "", PPG!S273)</f>
        <v>0.32300000000000001</v>
      </c>
      <c r="AC206" s="10">
        <f>IF(PPG!T273="", "", PPG!T273)</f>
        <v>32.299999999999997</v>
      </c>
      <c r="AD206" s="9">
        <f>IF(PPG!U273="", "", PPG!U273)</f>
        <v>0.29199999999999998</v>
      </c>
      <c r="AE206" s="10">
        <f>IF(PPG!V273="", "", PPG!V273)</f>
        <v>29.2</v>
      </c>
      <c r="AF206" s="9">
        <f>IF(PPG!W273="", "", PPG!W273)</f>
        <v>0.27300000000000002</v>
      </c>
      <c r="AG206" s="10">
        <f>IF(PPG!X273="", "", PPG!X273)</f>
        <v>27.3</v>
      </c>
      <c r="AH206" s="9">
        <f>IF(PPG!Y273="", "", PPG!Y273)</f>
        <v>0.26100000000000001</v>
      </c>
      <c r="AI206" s="10">
        <f>IF(PPG!Z273="", "", PPG!Z273)</f>
        <v>26.1</v>
      </c>
      <c r="AJ206" s="31" t="str">
        <f>IF(D206&lt;&gt;"",D206*I206, "0.00")</f>
        <v>0.00</v>
      </c>
      <c r="AK206" s="8" t="str">
        <f>IF(D206&lt;&gt;"",D206, "0")</f>
        <v>0</v>
      </c>
      <c r="AL206" s="8" t="str">
        <f>IF(D206&lt;&gt;"",D206*K206, "0")</f>
        <v>0</v>
      </c>
    </row>
    <row r="207" spans="1:38">
      <c r="A207" s="8">
        <f>IF(OUT!C258="", "", OUT!C258)</f>
        <v>773</v>
      </c>
      <c r="B207" s="19">
        <f>IF(OUT!A258="", "", OUT!A258)</f>
        <v>91781</v>
      </c>
      <c r="C207" s="8" t="str">
        <f>IF(OUT!D258="", "", OUT!D258)</f>
        <v>CAL</v>
      </c>
      <c r="D207" s="26"/>
      <c r="E207" s="8" t="str">
        <f>IF(OUT!E258="", "", OUT!E258)</f>
        <v>100/BDL</v>
      </c>
      <c r="F207" s="23" t="str">
        <f>IF(OUT!AE258="NEW", "✷", "")</f>
        <v/>
      </c>
      <c r="G207" t="str">
        <f>IF(OUT!B258="", "", OUT!B258)</f>
        <v>GERANIUM   ZONAL MOJO CRANBERRY SPLASH</v>
      </c>
      <c r="H207" s="20">
        <f>IF(AND($K$3=1,$K$4="N"),P207,IF(AND($K$3=2,$K$4="N"),R207,IF(AND($K$3=3,$K$4="N"),T207,IF(AND($K$3=4,$K$4="N"),V207,IF(AND($K$3=5,$K$4="N"),X207,IF(AND($K$3=1,$K$4="Y"),Z207,IF(AND($K$3=2,$K$4="Y"),AB207,IF(AND($K$3=3,$K$4="Y"),AD207,IF(AND($K$3=4,$K$4="Y"),AF207,IF(AND($K$3=5,$K$4="Y"),AH207,"FALSE"))))))))))</f>
        <v>0.68799999999999994</v>
      </c>
      <c r="I207" s="21">
        <f>IF(AND($K$3=1,$K$4="N"),Q207,IF(AND($K$3=2,$K$4="N"),S207,IF(AND($K$3=3,$K$4="N"),U207,IF(AND($K$3=4,$K$4="N"),W207,IF(AND($K$3=5,$K$4="N"),Y207,IF(AND($K$3=1,$K$4="Y"),AA207,IF(AND($K$3=2,$K$4="Y"),AC207,IF(AND($K$3=3,$K$4="Y"),AE207,IF(AND($K$3=4,$K$4="Y"),AG207,IF(AND($K$3=5,$K$4="Y"),AI207,"FALSE"))))))))))</f>
        <v>68.8</v>
      </c>
      <c r="J207" s="35" t="str">
        <f>IF(OUT!F258="", "", OUT!F258)</f>
        <v>CALLUSED URC</v>
      </c>
      <c r="K207" s="8">
        <f>IF(OUT!P258="", "", OUT!P258)</f>
        <v>100</v>
      </c>
      <c r="L207" s="8" t="str">
        <f>IF(OUT!AE258="", "", OUT!AE258)</f>
        <v/>
      </c>
      <c r="M207" s="8" t="str">
        <f>IF(OUT!AG258="", "", OUT!AG258)</f>
        <v>PAT</v>
      </c>
      <c r="N207" s="8" t="str">
        <f>IF(OUT!AQ258="", "", OUT!AQ258)</f>
        <v/>
      </c>
      <c r="O207" s="8" t="str">
        <f>IF(OUT!BM258="", "", OUT!BM258)</f>
        <v>T6</v>
      </c>
      <c r="P207" s="9">
        <f>IF(OUT!N258="", "", OUT!N258)</f>
        <v>0.68799999999999994</v>
      </c>
      <c r="Q207" s="10">
        <f>IF(OUT!O258="", "", OUT!O258)</f>
        <v>68.8</v>
      </c>
      <c r="R207" s="9">
        <f>IF(PPG!H258="", "", PPG!H258)</f>
        <v>0.46899999999999997</v>
      </c>
      <c r="S207" s="10">
        <f>IF(PPG!I258="", "", PPG!I258)</f>
        <v>46.9</v>
      </c>
      <c r="T207" s="9">
        <f>IF(PPG!J258="", "", PPG!J258)</f>
        <v>0.42099999999999999</v>
      </c>
      <c r="U207" s="10">
        <f>IF(PPG!K258="", "", PPG!K258)</f>
        <v>42.1</v>
      </c>
      <c r="V207" s="9">
        <f>IF(PPG!L258="", "", PPG!L258)</f>
        <v>0.39200000000000002</v>
      </c>
      <c r="W207" s="10">
        <f>IF(PPG!M258="", "", PPG!M258)</f>
        <v>39.200000000000003</v>
      </c>
      <c r="X207" s="9">
        <f>IF(PPG!N258="", "", PPG!N258)</f>
        <v>0.374</v>
      </c>
      <c r="Y207" s="10">
        <f>IF(PPG!O258="", "", PPG!O258)</f>
        <v>37.4</v>
      </c>
      <c r="Z207" s="9">
        <f>IF(PPG!Q258="", "", PPG!Q258)</f>
        <v>0.48899999999999999</v>
      </c>
      <c r="AA207" s="10">
        <f>IF(PPG!R258="", "", PPG!R258)</f>
        <v>48.9</v>
      </c>
      <c r="AB207" s="9">
        <f>IF(PPG!S258="", "", PPG!S258)</f>
        <v>0.46899999999999997</v>
      </c>
      <c r="AC207" s="10">
        <f>IF(PPG!T258="", "", PPG!T258)</f>
        <v>46.9</v>
      </c>
      <c r="AD207" s="9">
        <f>IF(PPG!U258="", "", PPG!U258)</f>
        <v>0.42099999999999999</v>
      </c>
      <c r="AE207" s="10">
        <f>IF(PPG!V258="", "", PPG!V258)</f>
        <v>42.1</v>
      </c>
      <c r="AF207" s="9">
        <f>IF(PPG!W258="", "", PPG!W258)</f>
        <v>0.39200000000000002</v>
      </c>
      <c r="AG207" s="10">
        <f>IF(PPG!X258="", "", PPG!X258)</f>
        <v>39.200000000000003</v>
      </c>
      <c r="AH207" s="9">
        <f>IF(PPG!Y258="", "", PPG!Y258)</f>
        <v>0.374</v>
      </c>
      <c r="AI207" s="10">
        <f>IF(PPG!Z258="", "", PPG!Z258)</f>
        <v>37.4</v>
      </c>
      <c r="AJ207" s="31" t="str">
        <f>IF(D207&lt;&gt;"",D207*I207, "0.00")</f>
        <v>0.00</v>
      </c>
      <c r="AK207" s="8" t="str">
        <f>IF(D207&lt;&gt;"",D207, "0")</f>
        <v>0</v>
      </c>
      <c r="AL207" s="8" t="str">
        <f>IF(D207&lt;&gt;"",D207*K207, "0")</f>
        <v>0</v>
      </c>
    </row>
    <row r="208" spans="1:38">
      <c r="A208" s="8">
        <f>IF(OUT!C259="", "", OUT!C259)</f>
        <v>773</v>
      </c>
      <c r="B208" s="19">
        <f>IF(OUT!A259="", "", OUT!A259)</f>
        <v>91781</v>
      </c>
      <c r="C208" s="8" t="str">
        <f>IF(OUT!D259="", "", OUT!D259)</f>
        <v>URCO</v>
      </c>
      <c r="D208" s="26"/>
      <c r="E208" s="8" t="str">
        <f>IF(OUT!E259="", "", OUT!E259)</f>
        <v>100/BDL</v>
      </c>
      <c r="F208" s="23" t="str">
        <f>IF(OUT!AE259="NEW", "✷", "")</f>
        <v/>
      </c>
      <c r="G208" t="str">
        <f>IF(OUT!B259="", "", OUT!B259)</f>
        <v>GERANIUM   ZONAL MOJO CRANBERRY SPLASH</v>
      </c>
      <c r="H208" s="20">
        <f>IF(AND($K$3=1,$K$4="N"),P208,IF(AND($K$3=2,$K$4="N"),R208,IF(AND($K$3=3,$K$4="N"),T208,IF(AND($K$3=4,$K$4="N"),V208,IF(AND($K$3=5,$K$4="N"),X208,IF(AND($K$3=1,$K$4="Y"),Z208,IF(AND($K$3=2,$K$4="Y"),AB208,IF(AND($K$3=3,$K$4="Y"),AD208,IF(AND($K$3=4,$K$4="Y"),AF208,IF(AND($K$3=5,$K$4="Y"),AH208,"FALSE"))))))))))</f>
        <v>0.54500000000000004</v>
      </c>
      <c r="I208" s="21">
        <f>IF(AND($K$3=1,$K$4="N"),Q208,IF(AND($K$3=2,$K$4="N"),S208,IF(AND($K$3=3,$K$4="N"),U208,IF(AND($K$3=4,$K$4="N"),W208,IF(AND($K$3=5,$K$4="N"),Y208,IF(AND($K$3=1,$K$4="Y"),AA208,IF(AND($K$3=2,$K$4="Y"),AC208,IF(AND($K$3=3,$K$4="Y"),AE208,IF(AND($K$3=4,$K$4="Y"),AG208,IF(AND($K$3=5,$K$4="Y"),AI208,"FALSE"))))))))))</f>
        <v>54.5</v>
      </c>
      <c r="J208" s="35" t="str">
        <f>IF(OUT!F259="", "", OUT!F259)</f>
        <v>UNROOTED CUTTINGS</v>
      </c>
      <c r="K208" s="8">
        <f>IF(OUT!P259="", "", OUT!P259)</f>
        <v>100</v>
      </c>
      <c r="L208" s="8" t="str">
        <f>IF(OUT!AE259="", "", OUT!AE259)</f>
        <v/>
      </c>
      <c r="M208" s="8" t="str">
        <f>IF(OUT!AG259="", "", OUT!AG259)</f>
        <v>PAT</v>
      </c>
      <c r="N208" s="8" t="str">
        <f>IF(OUT!AQ259="", "", OUT!AQ259)</f>
        <v/>
      </c>
      <c r="O208" s="8" t="str">
        <f>IF(OUT!BM259="", "", OUT!BM259)</f>
        <v>T6</v>
      </c>
      <c r="P208" s="9">
        <f>IF(OUT!N259="", "", OUT!N259)</f>
        <v>0.54500000000000004</v>
      </c>
      <c r="Q208" s="10">
        <f>IF(OUT!O259="", "", OUT!O259)</f>
        <v>54.5</v>
      </c>
      <c r="R208" s="9">
        <f>IF(PPG!H259="", "", PPG!H259)</f>
        <v>0.59499999999999997</v>
      </c>
      <c r="S208" s="10">
        <f>IF(PPG!I259="", "", PPG!I259)</f>
        <v>59.5</v>
      </c>
      <c r="T208" s="9">
        <f>IF(PPG!J259="", "", PPG!J259)</f>
        <v>0.53100000000000003</v>
      </c>
      <c r="U208" s="10">
        <f>IF(PPG!K259="", "", PPG!K259)</f>
        <v>53.1</v>
      </c>
      <c r="V208" s="9">
        <f>IF(PPG!L259="", "", PPG!L259)</f>
        <v>0.49399999999999999</v>
      </c>
      <c r="W208" s="10">
        <f>IF(PPG!M259="", "", PPG!M259)</f>
        <v>49.4</v>
      </c>
      <c r="X208" s="9">
        <f>IF(PPG!N259="", "", PPG!N259)</f>
        <v>0.47</v>
      </c>
      <c r="Y208" s="10">
        <f>IF(PPG!O259="", "", PPG!O259)</f>
        <v>47</v>
      </c>
      <c r="Z208" s="9">
        <f>IF(PPG!Q259="", "", PPG!Q259)</f>
        <v>0.62</v>
      </c>
      <c r="AA208" s="10">
        <f>IF(PPG!R259="", "", PPG!R259)</f>
        <v>62</v>
      </c>
      <c r="AB208" s="9">
        <f>IF(PPG!S259="", "", PPG!S259)</f>
        <v>0.59499999999999997</v>
      </c>
      <c r="AC208" s="10">
        <f>IF(PPG!T259="", "", PPG!T259)</f>
        <v>59.5</v>
      </c>
      <c r="AD208" s="9">
        <f>IF(PPG!U259="", "", PPG!U259)</f>
        <v>0.53100000000000003</v>
      </c>
      <c r="AE208" s="10">
        <f>IF(PPG!V259="", "", PPG!V259)</f>
        <v>53.1</v>
      </c>
      <c r="AF208" s="9">
        <f>IF(PPG!W259="", "", PPG!W259)</f>
        <v>0.49399999999999999</v>
      </c>
      <c r="AG208" s="10">
        <f>IF(PPG!X259="", "", PPG!X259)</f>
        <v>49.4</v>
      </c>
      <c r="AH208" s="9">
        <f>IF(PPG!Y259="", "", PPG!Y259)</f>
        <v>0.47</v>
      </c>
      <c r="AI208" s="10">
        <f>IF(PPG!Z259="", "", PPG!Z259)</f>
        <v>47</v>
      </c>
      <c r="AJ208" s="31" t="str">
        <f>IF(D208&lt;&gt;"",D208*I208, "0.00")</f>
        <v>0.00</v>
      </c>
      <c r="AK208" s="8" t="str">
        <f>IF(D208&lt;&gt;"",D208, "0")</f>
        <v>0</v>
      </c>
      <c r="AL208" s="8" t="str">
        <f>IF(D208&lt;&gt;"",D208*K208, "0")</f>
        <v>0</v>
      </c>
    </row>
    <row r="209" spans="1:38">
      <c r="A209" s="8">
        <f>IF(OUT!C276="", "", OUT!C276)</f>
        <v>773</v>
      </c>
      <c r="B209" s="19">
        <f>IF(OUT!A276="", "", OUT!A276)</f>
        <v>94523</v>
      </c>
      <c r="C209" s="8" t="str">
        <f>IF(OUT!D276="", "", OUT!D276)</f>
        <v>CAL</v>
      </c>
      <c r="D209" s="26"/>
      <c r="E209" s="8" t="str">
        <f>IF(OUT!E276="", "", OUT!E276)</f>
        <v>100/BDL</v>
      </c>
      <c r="F209" s="23" t="str">
        <f>IF(OUT!AE276="NEW", "✷", "")</f>
        <v/>
      </c>
      <c r="G209" t="str">
        <f>IF(OUT!B276="", "", OUT!B276)</f>
        <v>GERANIUM   ZONAL MOJO DARK PINK</v>
      </c>
      <c r="H209" s="20">
        <f>IF(AND($K$3=1,$K$4="N"),P209,IF(AND($K$3=2,$K$4="N"),R209,IF(AND($K$3=3,$K$4="N"),T209,IF(AND($K$3=4,$K$4="N"),V209,IF(AND($K$3=5,$K$4="N"),X209,IF(AND($K$3=1,$K$4="Y"),Z209,IF(AND($K$3=2,$K$4="Y"),AB209,IF(AND($K$3=3,$K$4="Y"),AD209,IF(AND($K$3=4,$K$4="Y"),AF209,IF(AND($K$3=5,$K$4="Y"),AH209,"FALSE"))))))))))</f>
        <v>0.68799999999999994</v>
      </c>
      <c r="I209" s="21">
        <f>IF(AND($K$3=1,$K$4="N"),Q209,IF(AND($K$3=2,$K$4="N"),S209,IF(AND($K$3=3,$K$4="N"),U209,IF(AND($K$3=4,$K$4="N"),W209,IF(AND($K$3=5,$K$4="N"),Y209,IF(AND($K$3=1,$K$4="Y"),AA209,IF(AND($K$3=2,$K$4="Y"),AC209,IF(AND($K$3=3,$K$4="Y"),AE209,IF(AND($K$3=4,$K$4="Y"),AG209,IF(AND($K$3=5,$K$4="Y"),AI209,"FALSE"))))))))))</f>
        <v>68.8</v>
      </c>
      <c r="J209" s="35" t="str">
        <f>IF(OUT!F276="", "", OUT!F276)</f>
        <v>CALLUSED URC</v>
      </c>
      <c r="K209" s="8">
        <f>IF(OUT!P276="", "", OUT!P276)</f>
        <v>100</v>
      </c>
      <c r="L209" s="8" t="str">
        <f>IF(OUT!AE276="", "", OUT!AE276)</f>
        <v/>
      </c>
      <c r="M209" s="8" t="str">
        <f>IF(OUT!AG276="", "", OUT!AG276)</f>
        <v>PAT</v>
      </c>
      <c r="N209" s="8" t="str">
        <f>IF(OUT!AQ276="", "", OUT!AQ276)</f>
        <v/>
      </c>
      <c r="O209" s="8" t="str">
        <f>IF(OUT!BM276="", "", OUT!BM276)</f>
        <v>T6</v>
      </c>
      <c r="P209" s="9">
        <f>IF(OUT!N276="", "", OUT!N276)</f>
        <v>0.68799999999999994</v>
      </c>
      <c r="Q209" s="10">
        <f>IF(OUT!O276="", "", OUT!O276)</f>
        <v>68.8</v>
      </c>
      <c r="R209" s="9">
        <f>IF(PPG!H276="", "", PPG!H276)</f>
        <v>0.32300000000000001</v>
      </c>
      <c r="S209" s="10">
        <f>IF(PPG!I276="", "", PPG!I276)</f>
        <v>32.299999999999997</v>
      </c>
      <c r="T209" s="9">
        <f>IF(PPG!J276="", "", PPG!J276)</f>
        <v>0.29199999999999998</v>
      </c>
      <c r="U209" s="10">
        <f>IF(PPG!K276="", "", PPG!K276)</f>
        <v>29.2</v>
      </c>
      <c r="V209" s="9">
        <f>IF(PPG!L276="", "", PPG!L276)</f>
        <v>0.27300000000000002</v>
      </c>
      <c r="W209" s="10">
        <f>IF(PPG!M276="", "", PPG!M276)</f>
        <v>27.3</v>
      </c>
      <c r="X209" s="9">
        <f>IF(PPG!N276="", "", PPG!N276)</f>
        <v>0.26100000000000001</v>
      </c>
      <c r="Y209" s="10">
        <f>IF(PPG!O276="", "", PPG!O276)</f>
        <v>26.1</v>
      </c>
      <c r="Z209" s="9">
        <f>IF(PPG!Q276="", "", PPG!Q276)</f>
        <v>0.33500000000000002</v>
      </c>
      <c r="AA209" s="10">
        <f>IF(PPG!R276="", "", PPG!R276)</f>
        <v>33.5</v>
      </c>
      <c r="AB209" s="9">
        <f>IF(PPG!S276="", "", PPG!S276)</f>
        <v>0.32300000000000001</v>
      </c>
      <c r="AC209" s="10">
        <f>IF(PPG!T276="", "", PPG!T276)</f>
        <v>32.299999999999997</v>
      </c>
      <c r="AD209" s="9">
        <f>IF(PPG!U276="", "", PPG!U276)</f>
        <v>0.29199999999999998</v>
      </c>
      <c r="AE209" s="10">
        <f>IF(PPG!V276="", "", PPG!V276)</f>
        <v>29.2</v>
      </c>
      <c r="AF209" s="9">
        <f>IF(PPG!W276="", "", PPG!W276)</f>
        <v>0.27300000000000002</v>
      </c>
      <c r="AG209" s="10">
        <f>IF(PPG!X276="", "", PPG!X276)</f>
        <v>27.3</v>
      </c>
      <c r="AH209" s="9">
        <f>IF(PPG!Y276="", "", PPG!Y276)</f>
        <v>0.26100000000000001</v>
      </c>
      <c r="AI209" s="10">
        <f>IF(PPG!Z276="", "", PPG!Z276)</f>
        <v>26.1</v>
      </c>
      <c r="AJ209" s="31" t="str">
        <f>IF(D209&lt;&gt;"",D209*I209, "0.00")</f>
        <v>0.00</v>
      </c>
      <c r="AK209" s="8" t="str">
        <f>IF(D209&lt;&gt;"",D209, "0")</f>
        <v>0</v>
      </c>
      <c r="AL209" s="8" t="str">
        <f>IF(D209&lt;&gt;"",D209*K209, "0")</f>
        <v>0</v>
      </c>
    </row>
    <row r="210" spans="1:38">
      <c r="A210" s="8">
        <f>IF(OUT!C277="", "", OUT!C277)</f>
        <v>773</v>
      </c>
      <c r="B210" s="19">
        <f>IF(OUT!A277="", "", OUT!A277)</f>
        <v>94523</v>
      </c>
      <c r="C210" s="8" t="str">
        <f>IF(OUT!D277="", "", OUT!D277)</f>
        <v>URCO</v>
      </c>
      <c r="D210" s="26"/>
      <c r="E210" s="8" t="str">
        <f>IF(OUT!E277="", "", OUT!E277)</f>
        <v>100/BDL</v>
      </c>
      <c r="F210" s="23" t="str">
        <f>IF(OUT!AE277="NEW", "✷", "")</f>
        <v/>
      </c>
      <c r="G210" t="str">
        <f>IF(OUT!B277="", "", OUT!B277)</f>
        <v>GERANIUM   ZONAL MOJO DARK PINK</v>
      </c>
      <c r="H210" s="20">
        <f>IF(AND($K$3=1,$K$4="N"),P210,IF(AND($K$3=2,$K$4="N"),R210,IF(AND($K$3=3,$K$4="N"),T210,IF(AND($K$3=4,$K$4="N"),V210,IF(AND($K$3=5,$K$4="N"),X210,IF(AND($K$3=1,$K$4="Y"),Z210,IF(AND($K$3=2,$K$4="Y"),AB210,IF(AND($K$3=3,$K$4="Y"),AD210,IF(AND($K$3=4,$K$4="Y"),AF210,IF(AND($K$3=5,$K$4="Y"),AH210,"FALSE"))))))))))</f>
        <v>0.54500000000000004</v>
      </c>
      <c r="I210" s="21">
        <f>IF(AND($K$3=1,$K$4="N"),Q210,IF(AND($K$3=2,$K$4="N"),S210,IF(AND($K$3=3,$K$4="N"),U210,IF(AND($K$3=4,$K$4="N"),W210,IF(AND($K$3=5,$K$4="N"),Y210,IF(AND($K$3=1,$K$4="Y"),AA210,IF(AND($K$3=2,$K$4="Y"),AC210,IF(AND($K$3=3,$K$4="Y"),AE210,IF(AND($K$3=4,$K$4="Y"),AG210,IF(AND($K$3=5,$K$4="Y"),AI210,"FALSE"))))))))))</f>
        <v>54.5</v>
      </c>
      <c r="J210" s="35" t="str">
        <f>IF(OUT!F277="", "", OUT!F277)</f>
        <v>UNROOTED CUTTINGS</v>
      </c>
      <c r="K210" s="8">
        <f>IF(OUT!P277="", "", OUT!P277)</f>
        <v>100</v>
      </c>
      <c r="L210" s="8" t="str">
        <f>IF(OUT!AE277="", "", OUT!AE277)</f>
        <v/>
      </c>
      <c r="M210" s="8" t="str">
        <f>IF(OUT!AG277="", "", OUT!AG277)</f>
        <v>PAT</v>
      </c>
      <c r="N210" s="8" t="str">
        <f>IF(OUT!AQ277="", "", OUT!AQ277)</f>
        <v/>
      </c>
      <c r="O210" s="8" t="str">
        <f>IF(OUT!BM277="", "", OUT!BM277)</f>
        <v>T6</v>
      </c>
      <c r="P210" s="9">
        <f>IF(OUT!N277="", "", OUT!N277)</f>
        <v>0.54500000000000004</v>
      </c>
      <c r="Q210" s="10">
        <f>IF(OUT!O277="", "", OUT!O277)</f>
        <v>54.5</v>
      </c>
      <c r="R210" s="9">
        <f>IF(PPG!H277="", "", PPG!H277)</f>
        <v>0.32300000000000001</v>
      </c>
      <c r="S210" s="10">
        <f>IF(PPG!I277="", "", PPG!I277)</f>
        <v>32.299999999999997</v>
      </c>
      <c r="T210" s="9">
        <f>IF(PPG!J277="", "", PPG!J277)</f>
        <v>0.29199999999999998</v>
      </c>
      <c r="U210" s="10">
        <f>IF(PPG!K277="", "", PPG!K277)</f>
        <v>29.2</v>
      </c>
      <c r="V210" s="9">
        <f>IF(PPG!L277="", "", PPG!L277)</f>
        <v>0.27300000000000002</v>
      </c>
      <c r="W210" s="10">
        <f>IF(PPG!M277="", "", PPG!M277)</f>
        <v>27.3</v>
      </c>
      <c r="X210" s="9">
        <f>IF(PPG!N277="", "", PPG!N277)</f>
        <v>0.26100000000000001</v>
      </c>
      <c r="Y210" s="10">
        <f>IF(PPG!O277="", "", PPG!O277)</f>
        <v>26.1</v>
      </c>
      <c r="Z210" s="9">
        <f>IF(PPG!Q277="", "", PPG!Q277)</f>
        <v>0.33500000000000002</v>
      </c>
      <c r="AA210" s="10">
        <f>IF(PPG!R277="", "", PPG!R277)</f>
        <v>33.5</v>
      </c>
      <c r="AB210" s="9">
        <f>IF(PPG!S277="", "", PPG!S277)</f>
        <v>0.32300000000000001</v>
      </c>
      <c r="AC210" s="10">
        <f>IF(PPG!T277="", "", PPG!T277)</f>
        <v>32.299999999999997</v>
      </c>
      <c r="AD210" s="9">
        <f>IF(PPG!U277="", "", PPG!U277)</f>
        <v>0.29199999999999998</v>
      </c>
      <c r="AE210" s="10">
        <f>IF(PPG!V277="", "", PPG!V277)</f>
        <v>29.2</v>
      </c>
      <c r="AF210" s="9">
        <f>IF(PPG!W277="", "", PPG!W277)</f>
        <v>0.27300000000000002</v>
      </c>
      <c r="AG210" s="10">
        <f>IF(PPG!X277="", "", PPG!X277)</f>
        <v>27.3</v>
      </c>
      <c r="AH210" s="9">
        <f>IF(PPG!Y277="", "", PPG!Y277)</f>
        <v>0.26100000000000001</v>
      </c>
      <c r="AI210" s="10">
        <f>IF(PPG!Z277="", "", PPG!Z277)</f>
        <v>26.1</v>
      </c>
      <c r="AJ210" s="31" t="str">
        <f>IF(D210&lt;&gt;"",D210*I210, "0.00")</f>
        <v>0.00</v>
      </c>
      <c r="AK210" s="8" t="str">
        <f>IF(D210&lt;&gt;"",D210, "0")</f>
        <v>0</v>
      </c>
      <c r="AL210" s="8" t="str">
        <f>IF(D210&lt;&gt;"",D210*K210, "0")</f>
        <v>0</v>
      </c>
    </row>
    <row r="211" spans="1:38">
      <c r="A211" s="8">
        <f>IF(OUT!C19="", "", OUT!C19)</f>
        <v>773</v>
      </c>
      <c r="B211" s="19">
        <f>IF(OUT!A19="", "", OUT!A19)</f>
        <v>41143</v>
      </c>
      <c r="C211" s="8" t="str">
        <f>IF(OUT!D19="", "", OUT!D19)</f>
        <v>CAL</v>
      </c>
      <c r="D211" s="26"/>
      <c r="E211" s="8" t="str">
        <f>IF(OUT!E19="", "", OUT!E19)</f>
        <v>100/BDL</v>
      </c>
      <c r="F211" s="23" t="str">
        <f>IF(OUT!AE19="NEW", "✷", "")</f>
        <v/>
      </c>
      <c r="G211" t="str">
        <f>IF(OUT!B19="", "", OUT!B19)</f>
        <v>GERANIUM   ZONAL MOJO DARK RED</v>
      </c>
      <c r="H211" s="20">
        <f>IF(AND($K$3=1,$K$4="N"),P211,IF(AND($K$3=2,$K$4="N"),R211,IF(AND($K$3=3,$K$4="N"),T211,IF(AND($K$3=4,$K$4="N"),V211,IF(AND($K$3=5,$K$4="N"),X211,IF(AND($K$3=1,$K$4="Y"),Z211,IF(AND($K$3=2,$K$4="Y"),AB211,IF(AND($K$3=3,$K$4="Y"),AD211,IF(AND($K$3=4,$K$4="Y"),AF211,IF(AND($K$3=5,$K$4="Y"),AH211,"FALSE"))))))))))</f>
        <v>0.68799999999999994</v>
      </c>
      <c r="I211" s="21">
        <f>IF(AND($K$3=1,$K$4="N"),Q211,IF(AND($K$3=2,$K$4="N"),S211,IF(AND($K$3=3,$K$4="N"),U211,IF(AND($K$3=4,$K$4="N"),W211,IF(AND($K$3=5,$K$4="N"),Y211,IF(AND($K$3=1,$K$4="Y"),AA211,IF(AND($K$3=2,$K$4="Y"),AC211,IF(AND($K$3=3,$K$4="Y"),AE211,IF(AND($K$3=4,$K$4="Y"),AG211,IF(AND($K$3=5,$K$4="Y"),AI211,"FALSE"))))))))))</f>
        <v>68.8</v>
      </c>
      <c r="J211" s="35" t="str">
        <f>IF(OUT!F19="", "", OUT!F19)</f>
        <v>CALLUSED URC</v>
      </c>
      <c r="K211" s="8">
        <f>IF(OUT!P19="", "", OUT!P19)</f>
        <v>100</v>
      </c>
      <c r="L211" s="8" t="str">
        <f>IF(OUT!AE19="", "", OUT!AE19)</f>
        <v/>
      </c>
      <c r="M211" s="8" t="str">
        <f>IF(OUT!AG19="", "", OUT!AG19)</f>
        <v>PAT</v>
      </c>
      <c r="N211" s="8" t="str">
        <f>IF(OUT!AQ19="", "", OUT!AQ19)</f>
        <v/>
      </c>
      <c r="O211" s="8" t="str">
        <f>IF(OUT!BM19="", "", OUT!BM19)</f>
        <v>T6</v>
      </c>
      <c r="P211" s="9">
        <f>IF(OUT!N19="", "", OUT!N19)</f>
        <v>0.68799999999999994</v>
      </c>
      <c r="Q211" s="10">
        <f>IF(OUT!O19="", "", OUT!O19)</f>
        <v>68.8</v>
      </c>
      <c r="R211" s="9">
        <f>IF(PPG!H19="", "", PPG!H19)</f>
        <v>0.626</v>
      </c>
      <c r="S211" s="10">
        <f>IF(PPG!I19="", "", PPG!I19)</f>
        <v>62.6</v>
      </c>
      <c r="T211" s="9">
        <f>IF(PPG!J19="", "", PPG!J19)</f>
        <v>0.55800000000000005</v>
      </c>
      <c r="U211" s="10">
        <f>IF(PPG!K19="", "", PPG!K19)</f>
        <v>55.8</v>
      </c>
      <c r="V211" s="9">
        <f>IF(PPG!L19="", "", PPG!L19)</f>
        <v>0.51900000000000002</v>
      </c>
      <c r="W211" s="10">
        <f>IF(PPG!M19="", "", PPG!M19)</f>
        <v>51.9</v>
      </c>
      <c r="X211" s="9">
        <f>IF(PPG!N19="", "", PPG!N19)</f>
        <v>0.49299999999999999</v>
      </c>
      <c r="Y211" s="10">
        <f>IF(PPG!O19="", "", PPG!O19)</f>
        <v>49.3</v>
      </c>
      <c r="Z211" s="9">
        <f>IF(PPG!Q19="", "", PPG!Q19)</f>
        <v>0.65300000000000002</v>
      </c>
      <c r="AA211" s="10">
        <f>IF(PPG!R19="", "", PPG!R19)</f>
        <v>65.3</v>
      </c>
      <c r="AB211" s="9">
        <f>IF(PPG!S19="", "", PPG!S19)</f>
        <v>0.626</v>
      </c>
      <c r="AC211" s="10">
        <f>IF(PPG!T19="", "", PPG!T19)</f>
        <v>62.6</v>
      </c>
      <c r="AD211" s="9">
        <f>IF(PPG!U19="", "", PPG!U19)</f>
        <v>0.55800000000000005</v>
      </c>
      <c r="AE211" s="10">
        <f>IF(PPG!V19="", "", PPG!V19)</f>
        <v>55.8</v>
      </c>
      <c r="AF211" s="9">
        <f>IF(PPG!W19="", "", PPG!W19)</f>
        <v>0.51900000000000002</v>
      </c>
      <c r="AG211" s="10">
        <f>IF(PPG!X19="", "", PPG!X19)</f>
        <v>51.9</v>
      </c>
      <c r="AH211" s="9">
        <f>IF(PPG!Y19="", "", PPG!Y19)</f>
        <v>0.49299999999999999</v>
      </c>
      <c r="AI211" s="10">
        <f>IF(PPG!Z19="", "", PPG!Z19)</f>
        <v>49.3</v>
      </c>
      <c r="AJ211" s="31" t="str">
        <f>IF(D211&lt;&gt;"",D211*I211, "0.00")</f>
        <v>0.00</v>
      </c>
      <c r="AK211" s="8" t="str">
        <f>IF(D211&lt;&gt;"",D211, "0")</f>
        <v>0</v>
      </c>
      <c r="AL211" s="8" t="str">
        <f>IF(D211&lt;&gt;"",D211*K211, "0")</f>
        <v>0</v>
      </c>
    </row>
    <row r="212" spans="1:38">
      <c r="A212" s="8">
        <f>IF(OUT!C20="", "", OUT!C20)</f>
        <v>773</v>
      </c>
      <c r="B212" s="19">
        <f>IF(OUT!A20="", "", OUT!A20)</f>
        <v>41143</v>
      </c>
      <c r="C212" s="8" t="str">
        <f>IF(OUT!D20="", "", OUT!D20)</f>
        <v>URCO</v>
      </c>
      <c r="D212" s="26"/>
      <c r="E212" s="8" t="str">
        <f>IF(OUT!E20="", "", OUT!E20)</f>
        <v>100/BDL</v>
      </c>
      <c r="F212" s="23" t="str">
        <f>IF(OUT!AE20="NEW", "✷", "")</f>
        <v/>
      </c>
      <c r="G212" t="str">
        <f>IF(OUT!B20="", "", OUT!B20)</f>
        <v>GERANIUM   ZONAL MOJO DARK RED</v>
      </c>
      <c r="H212" s="20">
        <f>IF(AND($K$3=1,$K$4="N"),P212,IF(AND($K$3=2,$K$4="N"),R212,IF(AND($K$3=3,$K$4="N"),T212,IF(AND($K$3=4,$K$4="N"),V212,IF(AND($K$3=5,$K$4="N"),X212,IF(AND($K$3=1,$K$4="Y"),Z212,IF(AND($K$3=2,$K$4="Y"),AB212,IF(AND($K$3=3,$K$4="Y"),AD212,IF(AND($K$3=4,$K$4="Y"),AF212,IF(AND($K$3=5,$K$4="Y"),AH212,"FALSE"))))))))))</f>
        <v>0.54500000000000004</v>
      </c>
      <c r="I212" s="21">
        <f>IF(AND($K$3=1,$K$4="N"),Q212,IF(AND($K$3=2,$K$4="N"),S212,IF(AND($K$3=3,$K$4="N"),U212,IF(AND($K$3=4,$K$4="N"),W212,IF(AND($K$3=5,$K$4="N"),Y212,IF(AND($K$3=1,$K$4="Y"),AA212,IF(AND($K$3=2,$K$4="Y"),AC212,IF(AND($K$3=3,$K$4="Y"),AE212,IF(AND($K$3=4,$K$4="Y"),AG212,IF(AND($K$3=5,$K$4="Y"),AI212,"FALSE"))))))))))</f>
        <v>54.5</v>
      </c>
      <c r="J212" s="35" t="str">
        <f>IF(OUT!F20="", "", OUT!F20)</f>
        <v>UNROOTED CUTTINGS</v>
      </c>
      <c r="K212" s="8">
        <f>IF(OUT!P20="", "", OUT!P20)</f>
        <v>100</v>
      </c>
      <c r="L212" s="8" t="str">
        <f>IF(OUT!AE20="", "", OUT!AE20)</f>
        <v/>
      </c>
      <c r="M212" s="8" t="str">
        <f>IF(OUT!AG20="", "", OUT!AG20)</f>
        <v>PAT</v>
      </c>
      <c r="N212" s="8" t="str">
        <f>IF(OUT!AQ20="", "", OUT!AQ20)</f>
        <v/>
      </c>
      <c r="O212" s="8" t="str">
        <f>IF(OUT!BM20="", "", OUT!BM20)</f>
        <v>T6</v>
      </c>
      <c r="P212" s="9">
        <f>IF(OUT!N20="", "", OUT!N20)</f>
        <v>0.54500000000000004</v>
      </c>
      <c r="Q212" s="10">
        <f>IF(OUT!O20="", "", OUT!O20)</f>
        <v>54.5</v>
      </c>
      <c r="R212" s="9">
        <f>IF(PPG!H20="", "", PPG!H20)</f>
        <v>0.496</v>
      </c>
      <c r="S212" s="10">
        <f>IF(PPG!I20="", "", PPG!I20)</f>
        <v>49.6</v>
      </c>
      <c r="T212" s="9">
        <f>IF(PPG!J20="", "", PPG!J20)</f>
        <v>0.44400000000000001</v>
      </c>
      <c r="U212" s="10">
        <f>IF(PPG!K20="", "", PPG!K20)</f>
        <v>44.4</v>
      </c>
      <c r="V212" s="9">
        <f>IF(PPG!L20="", "", PPG!L20)</f>
        <v>0.41399999999999998</v>
      </c>
      <c r="W212" s="10">
        <f>IF(PPG!M20="", "", PPG!M20)</f>
        <v>41.4</v>
      </c>
      <c r="X212" s="9">
        <f>IF(PPG!N20="", "", PPG!N20)</f>
        <v>0.39400000000000002</v>
      </c>
      <c r="Y212" s="10">
        <f>IF(PPG!O20="", "", PPG!O20)</f>
        <v>39.4</v>
      </c>
      <c r="Z212" s="9">
        <f>IF(PPG!Q20="", "", PPG!Q20)</f>
        <v>0.51700000000000002</v>
      </c>
      <c r="AA212" s="10">
        <f>IF(PPG!R20="", "", PPG!R20)</f>
        <v>51.7</v>
      </c>
      <c r="AB212" s="9">
        <f>IF(PPG!S20="", "", PPG!S20)</f>
        <v>0.496</v>
      </c>
      <c r="AC212" s="10">
        <f>IF(PPG!T20="", "", PPG!T20)</f>
        <v>49.6</v>
      </c>
      <c r="AD212" s="9">
        <f>IF(PPG!U20="", "", PPG!U20)</f>
        <v>0.44400000000000001</v>
      </c>
      <c r="AE212" s="10">
        <f>IF(PPG!V20="", "", PPG!V20)</f>
        <v>44.4</v>
      </c>
      <c r="AF212" s="9">
        <f>IF(PPG!W20="", "", PPG!W20)</f>
        <v>0.41399999999999998</v>
      </c>
      <c r="AG212" s="10">
        <f>IF(PPG!X20="", "", PPG!X20)</f>
        <v>41.4</v>
      </c>
      <c r="AH212" s="9">
        <f>IF(PPG!Y20="", "", PPG!Y20)</f>
        <v>0.39400000000000002</v>
      </c>
      <c r="AI212" s="10">
        <f>IF(PPG!Z20="", "", PPG!Z20)</f>
        <v>39.4</v>
      </c>
      <c r="AJ212" s="31" t="str">
        <f>IF(D212&lt;&gt;"",D212*I212, "0.00")</f>
        <v>0.00</v>
      </c>
      <c r="AK212" s="8" t="str">
        <f>IF(D212&lt;&gt;"",D212, "0")</f>
        <v>0</v>
      </c>
      <c r="AL212" s="8" t="str">
        <f>IF(D212&lt;&gt;"",D212*K212, "0")</f>
        <v>0</v>
      </c>
    </row>
    <row r="213" spans="1:38">
      <c r="A213" s="8">
        <f>IF(OUT!C278="", "", OUT!C278)</f>
        <v>773</v>
      </c>
      <c r="B213" s="19">
        <f>IF(OUT!A278="", "", OUT!A278)</f>
        <v>94524</v>
      </c>
      <c r="C213" s="8" t="str">
        <f>IF(OUT!D278="", "", OUT!D278)</f>
        <v>CAL</v>
      </c>
      <c r="D213" s="26"/>
      <c r="E213" s="8" t="str">
        <f>IF(OUT!E278="", "", OUT!E278)</f>
        <v>100/BDL</v>
      </c>
      <c r="F213" s="23" t="str">
        <f>IF(OUT!AE278="NEW", "✷", "")</f>
        <v/>
      </c>
      <c r="G213" t="str">
        <f>IF(OUT!B278="", "", OUT!B278)</f>
        <v>GERANIUM   ZONAL MOJO HOT CHERRY</v>
      </c>
      <c r="H213" s="20">
        <f>IF(AND($K$3=1,$K$4="N"),P213,IF(AND($K$3=2,$K$4="N"),R213,IF(AND($K$3=3,$K$4="N"),T213,IF(AND($K$3=4,$K$4="N"),V213,IF(AND($K$3=5,$K$4="N"),X213,IF(AND($K$3=1,$K$4="Y"),Z213,IF(AND($K$3=2,$K$4="Y"),AB213,IF(AND($K$3=3,$K$4="Y"),AD213,IF(AND($K$3=4,$K$4="Y"),AF213,IF(AND($K$3=5,$K$4="Y"),AH213,"FALSE"))))))))))</f>
        <v>0.68799999999999994</v>
      </c>
      <c r="I213" s="21">
        <f>IF(AND($K$3=1,$K$4="N"),Q213,IF(AND($K$3=2,$K$4="N"),S213,IF(AND($K$3=3,$K$4="N"),U213,IF(AND($K$3=4,$K$4="N"),W213,IF(AND($K$3=5,$K$4="N"),Y213,IF(AND($K$3=1,$K$4="Y"),AA213,IF(AND($K$3=2,$K$4="Y"),AC213,IF(AND($K$3=3,$K$4="Y"),AE213,IF(AND($K$3=4,$K$4="Y"),AG213,IF(AND($K$3=5,$K$4="Y"),AI213,"FALSE"))))))))))</f>
        <v>68.8</v>
      </c>
      <c r="J213" s="35" t="str">
        <f>IF(OUT!F278="", "", OUT!F278)</f>
        <v>CALLUSED URC</v>
      </c>
      <c r="K213" s="8">
        <f>IF(OUT!P278="", "", OUT!P278)</f>
        <v>100</v>
      </c>
      <c r="L213" s="8" t="str">
        <f>IF(OUT!AE278="", "", OUT!AE278)</f>
        <v/>
      </c>
      <c r="M213" s="8" t="str">
        <f>IF(OUT!AG278="", "", OUT!AG278)</f>
        <v>PAT</v>
      </c>
      <c r="N213" s="8" t="str">
        <f>IF(OUT!AQ278="", "", OUT!AQ278)</f>
        <v/>
      </c>
      <c r="O213" s="8" t="str">
        <f>IF(OUT!BM278="", "", OUT!BM278)</f>
        <v>T6</v>
      </c>
      <c r="P213" s="9">
        <f>IF(OUT!N278="", "", OUT!N278)</f>
        <v>0.68799999999999994</v>
      </c>
      <c r="Q213" s="10">
        <f>IF(OUT!O278="", "", OUT!O278)</f>
        <v>68.8</v>
      </c>
      <c r="R213" s="9">
        <f>IF(PPG!H278="", "", PPG!H278)</f>
        <v>0.32300000000000001</v>
      </c>
      <c r="S213" s="10">
        <f>IF(PPG!I278="", "", PPG!I278)</f>
        <v>32.299999999999997</v>
      </c>
      <c r="T213" s="9">
        <f>IF(PPG!J278="", "", PPG!J278)</f>
        <v>0.29199999999999998</v>
      </c>
      <c r="U213" s="10">
        <f>IF(PPG!K278="", "", PPG!K278)</f>
        <v>29.2</v>
      </c>
      <c r="V213" s="9">
        <f>IF(PPG!L278="", "", PPG!L278)</f>
        <v>0.27300000000000002</v>
      </c>
      <c r="W213" s="10">
        <f>IF(PPG!M278="", "", PPG!M278)</f>
        <v>27.3</v>
      </c>
      <c r="X213" s="9">
        <f>IF(PPG!N278="", "", PPG!N278)</f>
        <v>0.26100000000000001</v>
      </c>
      <c r="Y213" s="10">
        <f>IF(PPG!O278="", "", PPG!O278)</f>
        <v>26.1</v>
      </c>
      <c r="Z213" s="9">
        <f>IF(PPG!Q278="", "", PPG!Q278)</f>
        <v>0.33500000000000002</v>
      </c>
      <c r="AA213" s="10">
        <f>IF(PPG!R278="", "", PPG!R278)</f>
        <v>33.5</v>
      </c>
      <c r="AB213" s="9">
        <f>IF(PPG!S278="", "", PPG!S278)</f>
        <v>0.32300000000000001</v>
      </c>
      <c r="AC213" s="10">
        <f>IF(PPG!T278="", "", PPG!T278)</f>
        <v>32.299999999999997</v>
      </c>
      <c r="AD213" s="9">
        <f>IF(PPG!U278="", "", PPG!U278)</f>
        <v>0.29199999999999998</v>
      </c>
      <c r="AE213" s="10">
        <f>IF(PPG!V278="", "", PPG!V278)</f>
        <v>29.2</v>
      </c>
      <c r="AF213" s="9">
        <f>IF(PPG!W278="", "", PPG!W278)</f>
        <v>0.27300000000000002</v>
      </c>
      <c r="AG213" s="10">
        <f>IF(PPG!X278="", "", PPG!X278)</f>
        <v>27.3</v>
      </c>
      <c r="AH213" s="9">
        <f>IF(PPG!Y278="", "", PPG!Y278)</f>
        <v>0.26100000000000001</v>
      </c>
      <c r="AI213" s="10">
        <f>IF(PPG!Z278="", "", PPG!Z278)</f>
        <v>26.1</v>
      </c>
      <c r="AJ213" s="31" t="str">
        <f>IF(D213&lt;&gt;"",D213*I213, "0.00")</f>
        <v>0.00</v>
      </c>
      <c r="AK213" s="8" t="str">
        <f>IF(D213&lt;&gt;"",D213, "0")</f>
        <v>0</v>
      </c>
      <c r="AL213" s="8" t="str">
        <f>IF(D213&lt;&gt;"",D213*K213, "0")</f>
        <v>0</v>
      </c>
    </row>
    <row r="214" spans="1:38">
      <c r="A214" s="8">
        <f>IF(OUT!C279="", "", OUT!C279)</f>
        <v>773</v>
      </c>
      <c r="B214" s="19">
        <f>IF(OUT!A279="", "", OUT!A279)</f>
        <v>94524</v>
      </c>
      <c r="C214" s="8" t="str">
        <f>IF(OUT!D279="", "", OUT!D279)</f>
        <v>URCO</v>
      </c>
      <c r="D214" s="26"/>
      <c r="E214" s="8" t="str">
        <f>IF(OUT!E279="", "", OUT!E279)</f>
        <v>100/BDL</v>
      </c>
      <c r="F214" s="23" t="str">
        <f>IF(OUT!AE279="NEW", "✷", "")</f>
        <v/>
      </c>
      <c r="G214" t="str">
        <f>IF(OUT!B279="", "", OUT!B279)</f>
        <v>GERANIUM   ZONAL MOJO HOT CHERRY</v>
      </c>
      <c r="H214" s="20">
        <f>IF(AND($K$3=1,$K$4="N"),P214,IF(AND($K$3=2,$K$4="N"),R214,IF(AND($K$3=3,$K$4="N"),T214,IF(AND($K$3=4,$K$4="N"),V214,IF(AND($K$3=5,$K$4="N"),X214,IF(AND($K$3=1,$K$4="Y"),Z214,IF(AND($K$3=2,$K$4="Y"),AB214,IF(AND($K$3=3,$K$4="Y"),AD214,IF(AND($K$3=4,$K$4="Y"),AF214,IF(AND($K$3=5,$K$4="Y"),AH214,"FALSE"))))))))))</f>
        <v>0.54500000000000004</v>
      </c>
      <c r="I214" s="21">
        <f>IF(AND($K$3=1,$K$4="N"),Q214,IF(AND($K$3=2,$K$4="N"),S214,IF(AND($K$3=3,$K$4="N"),U214,IF(AND($K$3=4,$K$4="N"),W214,IF(AND($K$3=5,$K$4="N"),Y214,IF(AND($K$3=1,$K$4="Y"),AA214,IF(AND($K$3=2,$K$4="Y"),AC214,IF(AND($K$3=3,$K$4="Y"),AE214,IF(AND($K$3=4,$K$4="Y"),AG214,IF(AND($K$3=5,$K$4="Y"),AI214,"FALSE"))))))))))</f>
        <v>54.5</v>
      </c>
      <c r="J214" s="35" t="str">
        <f>IF(OUT!F279="", "", OUT!F279)</f>
        <v>UNROOTED CUTTINGS</v>
      </c>
      <c r="K214" s="8">
        <f>IF(OUT!P279="", "", OUT!P279)</f>
        <v>100</v>
      </c>
      <c r="L214" s="8" t="str">
        <f>IF(OUT!AE279="", "", OUT!AE279)</f>
        <v/>
      </c>
      <c r="M214" s="8" t="str">
        <f>IF(OUT!AG279="", "", OUT!AG279)</f>
        <v>PAT</v>
      </c>
      <c r="N214" s="8" t="str">
        <f>IF(OUT!AQ279="", "", OUT!AQ279)</f>
        <v/>
      </c>
      <c r="O214" s="8" t="str">
        <f>IF(OUT!BM279="", "", OUT!BM279)</f>
        <v>T6</v>
      </c>
      <c r="P214" s="9">
        <f>IF(OUT!N279="", "", OUT!N279)</f>
        <v>0.54500000000000004</v>
      </c>
      <c r="Q214" s="10">
        <f>IF(OUT!O279="", "", OUT!O279)</f>
        <v>54.5</v>
      </c>
      <c r="R214" s="9">
        <f>IF(PPG!H279="", "", PPG!H279)</f>
        <v>0.32300000000000001</v>
      </c>
      <c r="S214" s="10">
        <f>IF(PPG!I279="", "", PPG!I279)</f>
        <v>32.299999999999997</v>
      </c>
      <c r="T214" s="9">
        <f>IF(PPG!J279="", "", PPG!J279)</f>
        <v>0.29199999999999998</v>
      </c>
      <c r="U214" s="10">
        <f>IF(PPG!K279="", "", PPG!K279)</f>
        <v>29.2</v>
      </c>
      <c r="V214" s="9">
        <f>IF(PPG!L279="", "", PPG!L279)</f>
        <v>0.27300000000000002</v>
      </c>
      <c r="W214" s="10">
        <f>IF(PPG!M279="", "", PPG!M279)</f>
        <v>27.3</v>
      </c>
      <c r="X214" s="9">
        <f>IF(PPG!N279="", "", PPG!N279)</f>
        <v>0.26100000000000001</v>
      </c>
      <c r="Y214" s="10">
        <f>IF(PPG!O279="", "", PPG!O279)</f>
        <v>26.1</v>
      </c>
      <c r="Z214" s="9">
        <f>IF(PPG!Q279="", "", PPG!Q279)</f>
        <v>0.33500000000000002</v>
      </c>
      <c r="AA214" s="10">
        <f>IF(PPG!R279="", "", PPG!R279)</f>
        <v>33.5</v>
      </c>
      <c r="AB214" s="9">
        <f>IF(PPG!S279="", "", PPG!S279)</f>
        <v>0.32300000000000001</v>
      </c>
      <c r="AC214" s="10">
        <f>IF(PPG!T279="", "", PPG!T279)</f>
        <v>32.299999999999997</v>
      </c>
      <c r="AD214" s="9">
        <f>IF(PPG!U279="", "", PPG!U279)</f>
        <v>0.29199999999999998</v>
      </c>
      <c r="AE214" s="10">
        <f>IF(PPG!V279="", "", PPG!V279)</f>
        <v>29.2</v>
      </c>
      <c r="AF214" s="9">
        <f>IF(PPG!W279="", "", PPG!W279)</f>
        <v>0.27300000000000002</v>
      </c>
      <c r="AG214" s="10">
        <f>IF(PPG!X279="", "", PPG!X279)</f>
        <v>27.3</v>
      </c>
      <c r="AH214" s="9">
        <f>IF(PPG!Y279="", "", PPG!Y279)</f>
        <v>0.26100000000000001</v>
      </c>
      <c r="AI214" s="10">
        <f>IF(PPG!Z279="", "", PPG!Z279)</f>
        <v>26.1</v>
      </c>
      <c r="AJ214" s="31" t="str">
        <f>IF(D214&lt;&gt;"",D214*I214, "0.00")</f>
        <v>0.00</v>
      </c>
      <c r="AK214" s="8" t="str">
        <f>IF(D214&lt;&gt;"",D214, "0")</f>
        <v>0</v>
      </c>
      <c r="AL214" s="8" t="str">
        <f>IF(D214&lt;&gt;"",D214*K214, "0")</f>
        <v>0</v>
      </c>
    </row>
    <row r="215" spans="1:38">
      <c r="A215" s="8">
        <f>IF(OUT!C305="", "", OUT!C305)</f>
        <v>773</v>
      </c>
      <c r="B215" s="19">
        <f>IF(OUT!A305="", "", OUT!A305)</f>
        <v>96873</v>
      </c>
      <c r="C215" s="8" t="str">
        <f>IF(OUT!D305="", "", OUT!D305)</f>
        <v>CAL</v>
      </c>
      <c r="D215" s="26"/>
      <c r="E215" s="8" t="str">
        <f>IF(OUT!E305="", "", OUT!E305)</f>
        <v>100/BDL</v>
      </c>
      <c r="F215" s="23" t="str">
        <f>IF(OUT!AE305="NEW", "✷", "")</f>
        <v>✷</v>
      </c>
      <c r="G215" t="str">
        <f>IF(OUT!B305="", "", OUT!B305)</f>
        <v>GERANIUM   ZONAL MOJO MAGENTA</v>
      </c>
      <c r="H215" s="20">
        <f>IF(AND($K$3=1,$K$4="N"),P215,IF(AND($K$3=2,$K$4="N"),R215,IF(AND($K$3=3,$K$4="N"),T215,IF(AND($K$3=4,$K$4="N"),V215,IF(AND($K$3=5,$K$4="N"),X215,IF(AND($K$3=1,$K$4="Y"),Z215,IF(AND($K$3=2,$K$4="Y"),AB215,IF(AND($K$3=3,$K$4="Y"),AD215,IF(AND($K$3=4,$K$4="Y"),AF215,IF(AND($K$3=5,$K$4="Y"),AH215,"FALSE"))))))))))</f>
        <v>0.68799999999999994</v>
      </c>
      <c r="I215" s="21">
        <f>IF(AND($K$3=1,$K$4="N"),Q215,IF(AND($K$3=2,$K$4="N"),S215,IF(AND($K$3=3,$K$4="N"),U215,IF(AND($K$3=4,$K$4="N"),W215,IF(AND($K$3=5,$K$4="N"),Y215,IF(AND($K$3=1,$K$4="Y"),AA215,IF(AND($K$3=2,$K$4="Y"),AC215,IF(AND($K$3=3,$K$4="Y"),AE215,IF(AND($K$3=4,$K$4="Y"),AG215,IF(AND($K$3=5,$K$4="Y"),AI215,"FALSE"))))))))))</f>
        <v>68.8</v>
      </c>
      <c r="J215" s="35" t="str">
        <f>IF(OUT!F305="", "", OUT!F305)</f>
        <v>CALLUSED URC</v>
      </c>
      <c r="K215" s="8">
        <f>IF(OUT!P305="", "", OUT!P305)</f>
        <v>100</v>
      </c>
      <c r="L215" s="8" t="str">
        <f>IF(OUT!AE305="", "", OUT!AE305)</f>
        <v>NEW</v>
      </c>
      <c r="M215" s="8" t="str">
        <f>IF(OUT!AG305="", "", OUT!AG305)</f>
        <v>PAT</v>
      </c>
      <c r="N215" s="8" t="str">
        <f>IF(OUT!AQ305="", "", OUT!AQ305)</f>
        <v/>
      </c>
      <c r="O215" s="8" t="str">
        <f>IF(OUT!BM305="", "", OUT!BM305)</f>
        <v>T6</v>
      </c>
      <c r="P215" s="9">
        <f>IF(OUT!N305="", "", OUT!N305)</f>
        <v>0.68799999999999994</v>
      </c>
      <c r="Q215" s="10">
        <f>IF(OUT!O305="", "", OUT!O305)</f>
        <v>68.8</v>
      </c>
      <c r="R215" s="9">
        <f>IF(PPG!H305="", "", PPG!H305)</f>
        <v>0.32300000000000001</v>
      </c>
      <c r="S215" s="10">
        <f>IF(PPG!I305="", "", PPG!I305)</f>
        <v>32.299999999999997</v>
      </c>
      <c r="T215" s="9">
        <f>IF(PPG!J305="", "", PPG!J305)</f>
        <v>0.29199999999999998</v>
      </c>
      <c r="U215" s="10">
        <f>IF(PPG!K305="", "", PPG!K305)</f>
        <v>29.2</v>
      </c>
      <c r="V215" s="9">
        <f>IF(PPG!L305="", "", PPG!L305)</f>
        <v>0.27300000000000002</v>
      </c>
      <c r="W215" s="10">
        <f>IF(PPG!M305="", "", PPG!M305)</f>
        <v>27.3</v>
      </c>
      <c r="X215" s="9">
        <f>IF(PPG!N305="", "", PPG!N305)</f>
        <v>0.26100000000000001</v>
      </c>
      <c r="Y215" s="10">
        <f>IF(PPG!O305="", "", PPG!O305)</f>
        <v>26.1</v>
      </c>
      <c r="Z215" s="9">
        <f>IF(PPG!Q305="", "", PPG!Q305)</f>
        <v>0.33500000000000002</v>
      </c>
      <c r="AA215" s="10">
        <f>IF(PPG!R305="", "", PPG!R305)</f>
        <v>33.5</v>
      </c>
      <c r="AB215" s="9">
        <f>IF(PPG!S305="", "", PPG!S305)</f>
        <v>0.32300000000000001</v>
      </c>
      <c r="AC215" s="10">
        <f>IF(PPG!T305="", "", PPG!T305)</f>
        <v>32.299999999999997</v>
      </c>
      <c r="AD215" s="9">
        <f>IF(PPG!U305="", "", PPG!U305)</f>
        <v>0.29199999999999998</v>
      </c>
      <c r="AE215" s="10">
        <f>IF(PPG!V305="", "", PPG!V305)</f>
        <v>29.2</v>
      </c>
      <c r="AF215" s="9">
        <f>IF(PPG!W305="", "", PPG!W305)</f>
        <v>0.27300000000000002</v>
      </c>
      <c r="AG215" s="10">
        <f>IF(PPG!X305="", "", PPG!X305)</f>
        <v>27.3</v>
      </c>
      <c r="AH215" s="9">
        <f>IF(PPG!Y305="", "", PPG!Y305)</f>
        <v>0.26100000000000001</v>
      </c>
      <c r="AI215" s="10">
        <f>IF(PPG!Z305="", "", PPG!Z305)</f>
        <v>26.1</v>
      </c>
      <c r="AJ215" s="31" t="str">
        <f>IF(D215&lt;&gt;"",D215*I215, "0.00")</f>
        <v>0.00</v>
      </c>
      <c r="AK215" s="8" t="str">
        <f>IF(D215&lt;&gt;"",D215, "0")</f>
        <v>0</v>
      </c>
      <c r="AL215" s="8" t="str">
        <f>IF(D215&lt;&gt;"",D215*K215, "0")</f>
        <v>0</v>
      </c>
    </row>
    <row r="216" spans="1:38">
      <c r="A216" s="8">
        <f>IF(OUT!C306="", "", OUT!C306)</f>
        <v>773</v>
      </c>
      <c r="B216" s="19">
        <f>IF(OUT!A306="", "", OUT!A306)</f>
        <v>96873</v>
      </c>
      <c r="C216" s="8" t="str">
        <f>IF(OUT!D306="", "", OUT!D306)</f>
        <v>URCO</v>
      </c>
      <c r="D216" s="26"/>
      <c r="E216" s="8" t="str">
        <f>IF(OUT!E306="", "", OUT!E306)</f>
        <v>100/BDL</v>
      </c>
      <c r="F216" s="23" t="str">
        <f>IF(OUT!AE306="NEW", "✷", "")</f>
        <v>✷</v>
      </c>
      <c r="G216" t="str">
        <f>IF(OUT!B306="", "", OUT!B306)</f>
        <v>GERANIUM   ZONAL MOJO MAGENTA</v>
      </c>
      <c r="H216" s="20">
        <f>IF(AND($K$3=1,$K$4="N"),P216,IF(AND($K$3=2,$K$4="N"),R216,IF(AND($K$3=3,$K$4="N"),T216,IF(AND($K$3=4,$K$4="N"),V216,IF(AND($K$3=5,$K$4="N"),X216,IF(AND($K$3=1,$K$4="Y"),Z216,IF(AND($K$3=2,$K$4="Y"),AB216,IF(AND($K$3=3,$K$4="Y"),AD216,IF(AND($K$3=4,$K$4="Y"),AF216,IF(AND($K$3=5,$K$4="Y"),AH216,"FALSE"))))))))))</f>
        <v>0.54500000000000004</v>
      </c>
      <c r="I216" s="21">
        <f>IF(AND($K$3=1,$K$4="N"),Q216,IF(AND($K$3=2,$K$4="N"),S216,IF(AND($K$3=3,$K$4="N"),U216,IF(AND($K$3=4,$K$4="N"),W216,IF(AND($K$3=5,$K$4="N"),Y216,IF(AND($K$3=1,$K$4="Y"),AA216,IF(AND($K$3=2,$K$4="Y"),AC216,IF(AND($K$3=3,$K$4="Y"),AE216,IF(AND($K$3=4,$K$4="Y"),AG216,IF(AND($K$3=5,$K$4="Y"),AI216,"FALSE"))))))))))</f>
        <v>54.5</v>
      </c>
      <c r="J216" s="35" t="str">
        <f>IF(OUT!F306="", "", OUT!F306)</f>
        <v>UNROOTED CUTTINGS</v>
      </c>
      <c r="K216" s="8">
        <f>IF(OUT!P306="", "", OUT!P306)</f>
        <v>100</v>
      </c>
      <c r="L216" s="8" t="str">
        <f>IF(OUT!AE306="", "", OUT!AE306)</f>
        <v>NEW</v>
      </c>
      <c r="M216" s="8" t="str">
        <f>IF(OUT!AG306="", "", OUT!AG306)</f>
        <v>PAT</v>
      </c>
      <c r="N216" s="8" t="str">
        <f>IF(OUT!AQ306="", "", OUT!AQ306)</f>
        <v/>
      </c>
      <c r="O216" s="8" t="str">
        <f>IF(OUT!BM306="", "", OUT!BM306)</f>
        <v>T6</v>
      </c>
      <c r="P216" s="9">
        <f>IF(OUT!N306="", "", OUT!N306)</f>
        <v>0.54500000000000004</v>
      </c>
      <c r="Q216" s="10">
        <f>IF(OUT!O306="", "", OUT!O306)</f>
        <v>54.5</v>
      </c>
      <c r="R216" s="9">
        <f>IF(PPG!H306="", "", PPG!H306)</f>
        <v>0.32300000000000001</v>
      </c>
      <c r="S216" s="10">
        <f>IF(PPG!I306="", "", PPG!I306)</f>
        <v>32.299999999999997</v>
      </c>
      <c r="T216" s="9">
        <f>IF(PPG!J306="", "", PPG!J306)</f>
        <v>0.29199999999999998</v>
      </c>
      <c r="U216" s="10">
        <f>IF(PPG!K306="", "", PPG!K306)</f>
        <v>29.2</v>
      </c>
      <c r="V216" s="9">
        <f>IF(PPG!L306="", "", PPG!L306)</f>
        <v>0.27300000000000002</v>
      </c>
      <c r="W216" s="10">
        <f>IF(PPG!M306="", "", PPG!M306)</f>
        <v>27.3</v>
      </c>
      <c r="X216" s="9">
        <f>IF(PPG!N306="", "", PPG!N306)</f>
        <v>0.26100000000000001</v>
      </c>
      <c r="Y216" s="10">
        <f>IF(PPG!O306="", "", PPG!O306)</f>
        <v>26.1</v>
      </c>
      <c r="Z216" s="9">
        <f>IF(PPG!Q306="", "", PPG!Q306)</f>
        <v>0.33500000000000002</v>
      </c>
      <c r="AA216" s="10">
        <f>IF(PPG!R306="", "", PPG!R306)</f>
        <v>33.5</v>
      </c>
      <c r="AB216" s="9">
        <f>IF(PPG!S306="", "", PPG!S306)</f>
        <v>0.32300000000000001</v>
      </c>
      <c r="AC216" s="10">
        <f>IF(PPG!T306="", "", PPG!T306)</f>
        <v>32.299999999999997</v>
      </c>
      <c r="AD216" s="9">
        <f>IF(PPG!U306="", "", PPG!U306)</f>
        <v>0.29199999999999998</v>
      </c>
      <c r="AE216" s="10">
        <f>IF(PPG!V306="", "", PPG!V306)</f>
        <v>29.2</v>
      </c>
      <c r="AF216" s="9">
        <f>IF(PPG!W306="", "", PPG!W306)</f>
        <v>0.27300000000000002</v>
      </c>
      <c r="AG216" s="10">
        <f>IF(PPG!X306="", "", PPG!X306)</f>
        <v>27.3</v>
      </c>
      <c r="AH216" s="9">
        <f>IF(PPG!Y306="", "", PPG!Y306)</f>
        <v>0.26100000000000001</v>
      </c>
      <c r="AI216" s="10">
        <f>IF(PPG!Z306="", "", PPG!Z306)</f>
        <v>26.1</v>
      </c>
      <c r="AJ216" s="31" t="str">
        <f>IF(D216&lt;&gt;"",D216*I216, "0.00")</f>
        <v>0.00</v>
      </c>
      <c r="AK216" s="8" t="str">
        <f>IF(D216&lt;&gt;"",D216, "0")</f>
        <v>0</v>
      </c>
      <c r="AL216" s="8" t="str">
        <f>IF(D216&lt;&gt;"",D216*K216, "0")</f>
        <v>0</v>
      </c>
    </row>
    <row r="217" spans="1:38">
      <c r="A217" s="8">
        <f>IF(OUT!C260="", "", OUT!C260)</f>
        <v>773</v>
      </c>
      <c r="B217" s="19">
        <f>IF(OUT!A260="", "", OUT!A260)</f>
        <v>91782</v>
      </c>
      <c r="C217" s="8" t="str">
        <f>IF(OUT!D260="", "", OUT!D260)</f>
        <v>CAL</v>
      </c>
      <c r="D217" s="26"/>
      <c r="E217" s="8" t="str">
        <f>IF(OUT!E260="", "", OUT!E260)</f>
        <v>100/BDL</v>
      </c>
      <c r="F217" s="23" t="str">
        <f>IF(OUT!AE260="NEW", "✷", "")</f>
        <v/>
      </c>
      <c r="G217" t="str">
        <f>IF(OUT!B260="", "", OUT!B260)</f>
        <v>GERANIUM   ZONAL MOJO ORANGE</v>
      </c>
      <c r="H217" s="20">
        <f>IF(AND($K$3=1,$K$4="N"),P217,IF(AND($K$3=2,$K$4="N"),R217,IF(AND($K$3=3,$K$4="N"),T217,IF(AND($K$3=4,$K$4="N"),V217,IF(AND($K$3=5,$K$4="N"),X217,IF(AND($K$3=1,$K$4="Y"),Z217,IF(AND($K$3=2,$K$4="Y"),AB217,IF(AND($K$3=3,$K$4="Y"),AD217,IF(AND($K$3=4,$K$4="Y"),AF217,IF(AND($K$3=5,$K$4="Y"),AH217,"FALSE"))))))))))</f>
        <v>0.68799999999999994</v>
      </c>
      <c r="I217" s="21">
        <f>IF(AND($K$3=1,$K$4="N"),Q217,IF(AND($K$3=2,$K$4="N"),S217,IF(AND($K$3=3,$K$4="N"),U217,IF(AND($K$3=4,$K$4="N"),W217,IF(AND($K$3=5,$K$4="N"),Y217,IF(AND($K$3=1,$K$4="Y"),AA217,IF(AND($K$3=2,$K$4="Y"),AC217,IF(AND($K$3=3,$K$4="Y"),AE217,IF(AND($K$3=4,$K$4="Y"),AG217,IF(AND($K$3=5,$K$4="Y"),AI217,"FALSE"))))))))))</f>
        <v>68.8</v>
      </c>
      <c r="J217" s="35" t="str">
        <f>IF(OUT!F260="", "", OUT!F260)</f>
        <v>CALLUSED URC</v>
      </c>
      <c r="K217" s="8">
        <f>IF(OUT!P260="", "", OUT!P260)</f>
        <v>100</v>
      </c>
      <c r="L217" s="8" t="str">
        <f>IF(OUT!AE260="", "", OUT!AE260)</f>
        <v/>
      </c>
      <c r="M217" s="8" t="str">
        <f>IF(OUT!AG260="", "", OUT!AG260)</f>
        <v>PAT</v>
      </c>
      <c r="N217" s="8" t="str">
        <f>IF(OUT!AQ260="", "", OUT!AQ260)</f>
        <v/>
      </c>
      <c r="O217" s="8" t="str">
        <f>IF(OUT!BM260="", "", OUT!BM260)</f>
        <v>T6</v>
      </c>
      <c r="P217" s="9">
        <f>IF(OUT!N260="", "", OUT!N260)</f>
        <v>0.68799999999999994</v>
      </c>
      <c r="Q217" s="10">
        <f>IF(OUT!O260="", "", OUT!O260)</f>
        <v>68.8</v>
      </c>
      <c r="R217" s="9">
        <f>IF(PPG!H260="", "", PPG!H260)</f>
        <v>0.46899999999999997</v>
      </c>
      <c r="S217" s="10">
        <f>IF(PPG!I260="", "", PPG!I260)</f>
        <v>46.9</v>
      </c>
      <c r="T217" s="9">
        <f>IF(PPG!J260="", "", PPG!J260)</f>
        <v>0.42099999999999999</v>
      </c>
      <c r="U217" s="10">
        <f>IF(PPG!K260="", "", PPG!K260)</f>
        <v>42.1</v>
      </c>
      <c r="V217" s="9">
        <f>IF(PPG!L260="", "", PPG!L260)</f>
        <v>0.39200000000000002</v>
      </c>
      <c r="W217" s="10">
        <f>IF(PPG!M260="", "", PPG!M260)</f>
        <v>39.200000000000003</v>
      </c>
      <c r="X217" s="9">
        <f>IF(PPG!N260="", "", PPG!N260)</f>
        <v>0.374</v>
      </c>
      <c r="Y217" s="10">
        <f>IF(PPG!O260="", "", PPG!O260)</f>
        <v>37.4</v>
      </c>
      <c r="Z217" s="9">
        <f>IF(PPG!Q260="", "", PPG!Q260)</f>
        <v>0.48899999999999999</v>
      </c>
      <c r="AA217" s="10">
        <f>IF(PPG!R260="", "", PPG!R260)</f>
        <v>48.9</v>
      </c>
      <c r="AB217" s="9">
        <f>IF(PPG!S260="", "", PPG!S260)</f>
        <v>0.46899999999999997</v>
      </c>
      <c r="AC217" s="10">
        <f>IF(PPG!T260="", "", PPG!T260)</f>
        <v>46.9</v>
      </c>
      <c r="AD217" s="9">
        <f>IF(PPG!U260="", "", PPG!U260)</f>
        <v>0.42099999999999999</v>
      </c>
      <c r="AE217" s="10">
        <f>IF(PPG!V260="", "", PPG!V260)</f>
        <v>42.1</v>
      </c>
      <c r="AF217" s="9">
        <f>IF(PPG!W260="", "", PPG!W260)</f>
        <v>0.39200000000000002</v>
      </c>
      <c r="AG217" s="10">
        <f>IF(PPG!X260="", "", PPG!X260)</f>
        <v>39.200000000000003</v>
      </c>
      <c r="AH217" s="9">
        <f>IF(PPG!Y260="", "", PPG!Y260)</f>
        <v>0.374</v>
      </c>
      <c r="AI217" s="10">
        <f>IF(PPG!Z260="", "", PPG!Z260)</f>
        <v>37.4</v>
      </c>
      <c r="AJ217" s="31" t="str">
        <f>IF(D217&lt;&gt;"",D217*I217, "0.00")</f>
        <v>0.00</v>
      </c>
      <c r="AK217" s="8" t="str">
        <f>IF(D217&lt;&gt;"",D217, "0")</f>
        <v>0</v>
      </c>
      <c r="AL217" s="8" t="str">
        <f>IF(D217&lt;&gt;"",D217*K217, "0")</f>
        <v>0</v>
      </c>
    </row>
    <row r="218" spans="1:38">
      <c r="A218" s="8">
        <f>IF(OUT!C261="", "", OUT!C261)</f>
        <v>773</v>
      </c>
      <c r="B218" s="19">
        <f>IF(OUT!A261="", "", OUT!A261)</f>
        <v>91782</v>
      </c>
      <c r="C218" s="8" t="str">
        <f>IF(OUT!D261="", "", OUT!D261)</f>
        <v>URCO</v>
      </c>
      <c r="D218" s="26"/>
      <c r="E218" s="8" t="str">
        <f>IF(OUT!E261="", "", OUT!E261)</f>
        <v>100/BDL</v>
      </c>
      <c r="F218" s="23" t="str">
        <f>IF(OUT!AE261="NEW", "✷", "")</f>
        <v/>
      </c>
      <c r="G218" t="str">
        <f>IF(OUT!B261="", "", OUT!B261)</f>
        <v>GERANIUM   ZONAL MOJO ORANGE</v>
      </c>
      <c r="H218" s="20">
        <f>IF(AND($K$3=1,$K$4="N"),P218,IF(AND($K$3=2,$K$4="N"),R218,IF(AND($K$3=3,$K$4="N"),T218,IF(AND($K$3=4,$K$4="N"),V218,IF(AND($K$3=5,$K$4="N"),X218,IF(AND($K$3=1,$K$4="Y"),Z218,IF(AND($K$3=2,$K$4="Y"),AB218,IF(AND($K$3=3,$K$4="Y"),AD218,IF(AND($K$3=4,$K$4="Y"),AF218,IF(AND($K$3=5,$K$4="Y"),AH218,"FALSE"))))))))))</f>
        <v>0.54500000000000004</v>
      </c>
      <c r="I218" s="21">
        <f>IF(AND($K$3=1,$K$4="N"),Q218,IF(AND($K$3=2,$K$4="N"),S218,IF(AND($K$3=3,$K$4="N"),U218,IF(AND($K$3=4,$K$4="N"),W218,IF(AND($K$3=5,$K$4="N"),Y218,IF(AND($K$3=1,$K$4="Y"),AA218,IF(AND($K$3=2,$K$4="Y"),AC218,IF(AND($K$3=3,$K$4="Y"),AE218,IF(AND($K$3=4,$K$4="Y"),AG218,IF(AND($K$3=5,$K$4="Y"),AI218,"FALSE"))))))))))</f>
        <v>54.5</v>
      </c>
      <c r="J218" s="35" t="str">
        <f>IF(OUT!F261="", "", OUT!F261)</f>
        <v>UNROOTED CUTTINGS</v>
      </c>
      <c r="K218" s="8">
        <f>IF(OUT!P261="", "", OUT!P261)</f>
        <v>100</v>
      </c>
      <c r="L218" s="8" t="str">
        <f>IF(OUT!AE261="", "", OUT!AE261)</f>
        <v/>
      </c>
      <c r="M218" s="8" t="str">
        <f>IF(OUT!AG261="", "", OUT!AG261)</f>
        <v>PAT</v>
      </c>
      <c r="N218" s="8" t="str">
        <f>IF(OUT!AQ261="", "", OUT!AQ261)</f>
        <v/>
      </c>
      <c r="O218" s="8" t="str">
        <f>IF(OUT!BM261="", "", OUT!BM261)</f>
        <v>T6</v>
      </c>
      <c r="P218" s="9">
        <f>IF(OUT!N261="", "", OUT!N261)</f>
        <v>0.54500000000000004</v>
      </c>
      <c r="Q218" s="10">
        <f>IF(OUT!O261="", "", OUT!O261)</f>
        <v>54.5</v>
      </c>
      <c r="R218" s="9">
        <f>IF(PPG!H261="", "", PPG!H261)</f>
        <v>0.59499999999999997</v>
      </c>
      <c r="S218" s="10">
        <f>IF(PPG!I261="", "", PPG!I261)</f>
        <v>59.5</v>
      </c>
      <c r="T218" s="9">
        <f>IF(PPG!J261="", "", PPG!J261)</f>
        <v>0.53100000000000003</v>
      </c>
      <c r="U218" s="10">
        <f>IF(PPG!K261="", "", PPG!K261)</f>
        <v>53.1</v>
      </c>
      <c r="V218" s="9">
        <f>IF(PPG!L261="", "", PPG!L261)</f>
        <v>0.49399999999999999</v>
      </c>
      <c r="W218" s="10">
        <f>IF(PPG!M261="", "", PPG!M261)</f>
        <v>49.4</v>
      </c>
      <c r="X218" s="9">
        <f>IF(PPG!N261="", "", PPG!N261)</f>
        <v>0.47</v>
      </c>
      <c r="Y218" s="10">
        <f>IF(PPG!O261="", "", PPG!O261)</f>
        <v>47</v>
      </c>
      <c r="Z218" s="9">
        <f>IF(PPG!Q261="", "", PPG!Q261)</f>
        <v>0.62</v>
      </c>
      <c r="AA218" s="10">
        <f>IF(PPG!R261="", "", PPG!R261)</f>
        <v>62</v>
      </c>
      <c r="AB218" s="9">
        <f>IF(PPG!S261="", "", PPG!S261)</f>
        <v>0.59499999999999997</v>
      </c>
      <c r="AC218" s="10">
        <f>IF(PPG!T261="", "", PPG!T261)</f>
        <v>59.5</v>
      </c>
      <c r="AD218" s="9">
        <f>IF(PPG!U261="", "", PPG!U261)</f>
        <v>0.53100000000000003</v>
      </c>
      <c r="AE218" s="10">
        <f>IF(PPG!V261="", "", PPG!V261)</f>
        <v>53.1</v>
      </c>
      <c r="AF218" s="9">
        <f>IF(PPG!W261="", "", PPG!W261)</f>
        <v>0.49399999999999999</v>
      </c>
      <c r="AG218" s="10">
        <f>IF(PPG!X261="", "", PPG!X261)</f>
        <v>49.4</v>
      </c>
      <c r="AH218" s="9">
        <f>IF(PPG!Y261="", "", PPG!Y261)</f>
        <v>0.47</v>
      </c>
      <c r="AI218" s="10">
        <f>IF(PPG!Z261="", "", PPG!Z261)</f>
        <v>47</v>
      </c>
      <c r="AJ218" s="31" t="str">
        <f>IF(D218&lt;&gt;"",D218*I218, "0.00")</f>
        <v>0.00</v>
      </c>
      <c r="AK218" s="8" t="str">
        <f>IF(D218&lt;&gt;"",D218, "0")</f>
        <v>0</v>
      </c>
      <c r="AL218" s="8" t="str">
        <f>IF(D218&lt;&gt;"",D218*K218, "0")</f>
        <v>0</v>
      </c>
    </row>
    <row r="219" spans="1:38">
      <c r="A219" s="8">
        <f>IF(OUT!C262="", "", OUT!C262)</f>
        <v>773</v>
      </c>
      <c r="B219" s="19">
        <f>IF(OUT!A262="", "", OUT!A262)</f>
        <v>91783</v>
      </c>
      <c r="C219" s="8" t="str">
        <f>IF(OUT!D262="", "", OUT!D262)</f>
        <v>CAL</v>
      </c>
      <c r="D219" s="26"/>
      <c r="E219" s="8" t="str">
        <f>IF(OUT!E262="", "", OUT!E262)</f>
        <v>100/BDL</v>
      </c>
      <c r="F219" s="23" t="str">
        <f>IF(OUT!AE262="NEW", "✷", "")</f>
        <v/>
      </c>
      <c r="G219" t="str">
        <f>IF(OUT!B262="", "", OUT!B262)</f>
        <v>GERANIUM   ZONAL MOJO SALMON</v>
      </c>
      <c r="H219" s="20">
        <f>IF(AND($K$3=1,$K$4="N"),P219,IF(AND($K$3=2,$K$4="N"),R219,IF(AND($K$3=3,$K$4="N"),T219,IF(AND($K$3=4,$K$4="N"),V219,IF(AND($K$3=5,$K$4="N"),X219,IF(AND($K$3=1,$K$4="Y"),Z219,IF(AND($K$3=2,$K$4="Y"),AB219,IF(AND($K$3=3,$K$4="Y"),AD219,IF(AND($K$3=4,$K$4="Y"),AF219,IF(AND($K$3=5,$K$4="Y"),AH219,"FALSE"))))))))))</f>
        <v>0.68799999999999994</v>
      </c>
      <c r="I219" s="21">
        <f>IF(AND($K$3=1,$K$4="N"),Q219,IF(AND($K$3=2,$K$4="N"),S219,IF(AND($K$3=3,$K$4="N"),U219,IF(AND($K$3=4,$K$4="N"),W219,IF(AND($K$3=5,$K$4="N"),Y219,IF(AND($K$3=1,$K$4="Y"),AA219,IF(AND($K$3=2,$K$4="Y"),AC219,IF(AND($K$3=3,$K$4="Y"),AE219,IF(AND($K$3=4,$K$4="Y"),AG219,IF(AND($K$3=5,$K$4="Y"),AI219,"FALSE"))))))))))</f>
        <v>68.8</v>
      </c>
      <c r="J219" s="35" t="str">
        <f>IF(OUT!F262="", "", OUT!F262)</f>
        <v>CALLUSED URC</v>
      </c>
      <c r="K219" s="8">
        <f>IF(OUT!P262="", "", OUT!P262)</f>
        <v>100</v>
      </c>
      <c r="L219" s="8" t="str">
        <f>IF(OUT!AE262="", "", OUT!AE262)</f>
        <v/>
      </c>
      <c r="M219" s="8" t="str">
        <f>IF(OUT!AG262="", "", OUT!AG262)</f>
        <v>PAT</v>
      </c>
      <c r="N219" s="8" t="str">
        <f>IF(OUT!AQ262="", "", OUT!AQ262)</f>
        <v/>
      </c>
      <c r="O219" s="8" t="str">
        <f>IF(OUT!BM262="", "", OUT!BM262)</f>
        <v>T6</v>
      </c>
      <c r="P219" s="9">
        <f>IF(OUT!N262="", "", OUT!N262)</f>
        <v>0.68799999999999994</v>
      </c>
      <c r="Q219" s="10">
        <f>IF(OUT!O262="", "", OUT!O262)</f>
        <v>68.8</v>
      </c>
      <c r="R219" s="9">
        <f>IF(PPG!H262="", "", PPG!H262)</f>
        <v>0.46899999999999997</v>
      </c>
      <c r="S219" s="10">
        <f>IF(PPG!I262="", "", PPG!I262)</f>
        <v>46.9</v>
      </c>
      <c r="T219" s="9">
        <f>IF(PPG!J262="", "", PPG!J262)</f>
        <v>0.42099999999999999</v>
      </c>
      <c r="U219" s="10">
        <f>IF(PPG!K262="", "", PPG!K262)</f>
        <v>42.1</v>
      </c>
      <c r="V219" s="9">
        <f>IF(PPG!L262="", "", PPG!L262)</f>
        <v>0.39200000000000002</v>
      </c>
      <c r="W219" s="10">
        <f>IF(PPG!M262="", "", PPG!M262)</f>
        <v>39.200000000000003</v>
      </c>
      <c r="X219" s="9">
        <f>IF(PPG!N262="", "", PPG!N262)</f>
        <v>0.374</v>
      </c>
      <c r="Y219" s="10">
        <f>IF(PPG!O262="", "", PPG!O262)</f>
        <v>37.4</v>
      </c>
      <c r="Z219" s="9">
        <f>IF(PPG!Q262="", "", PPG!Q262)</f>
        <v>0.48899999999999999</v>
      </c>
      <c r="AA219" s="10">
        <f>IF(PPG!R262="", "", PPG!R262)</f>
        <v>48.9</v>
      </c>
      <c r="AB219" s="9">
        <f>IF(PPG!S262="", "", PPG!S262)</f>
        <v>0.46899999999999997</v>
      </c>
      <c r="AC219" s="10">
        <f>IF(PPG!T262="", "", PPG!T262)</f>
        <v>46.9</v>
      </c>
      <c r="AD219" s="9">
        <f>IF(PPG!U262="", "", PPG!U262)</f>
        <v>0.42099999999999999</v>
      </c>
      <c r="AE219" s="10">
        <f>IF(PPG!V262="", "", PPG!V262)</f>
        <v>42.1</v>
      </c>
      <c r="AF219" s="9">
        <f>IF(PPG!W262="", "", PPG!W262)</f>
        <v>0.39200000000000002</v>
      </c>
      <c r="AG219" s="10">
        <f>IF(PPG!X262="", "", PPG!X262)</f>
        <v>39.200000000000003</v>
      </c>
      <c r="AH219" s="9">
        <f>IF(PPG!Y262="", "", PPG!Y262)</f>
        <v>0.374</v>
      </c>
      <c r="AI219" s="10">
        <f>IF(PPG!Z262="", "", PPG!Z262)</f>
        <v>37.4</v>
      </c>
      <c r="AJ219" s="31" t="str">
        <f>IF(D219&lt;&gt;"",D219*I219, "0.00")</f>
        <v>0.00</v>
      </c>
      <c r="AK219" s="8" t="str">
        <f>IF(D219&lt;&gt;"",D219, "0")</f>
        <v>0</v>
      </c>
      <c r="AL219" s="8" t="str">
        <f>IF(D219&lt;&gt;"",D219*K219, "0")</f>
        <v>0</v>
      </c>
    </row>
    <row r="220" spans="1:38">
      <c r="A220" s="8">
        <f>IF(OUT!C263="", "", OUT!C263)</f>
        <v>773</v>
      </c>
      <c r="B220" s="19">
        <f>IF(OUT!A263="", "", OUT!A263)</f>
        <v>91783</v>
      </c>
      <c r="C220" s="8" t="str">
        <f>IF(OUT!D263="", "", OUT!D263)</f>
        <v>URCO</v>
      </c>
      <c r="D220" s="26"/>
      <c r="E220" s="8" t="str">
        <f>IF(OUT!E263="", "", OUT!E263)</f>
        <v>100/BDL</v>
      </c>
      <c r="F220" s="23" t="str">
        <f>IF(OUT!AE263="NEW", "✷", "")</f>
        <v/>
      </c>
      <c r="G220" t="str">
        <f>IF(OUT!B263="", "", OUT!B263)</f>
        <v>GERANIUM   ZONAL MOJO SALMON</v>
      </c>
      <c r="H220" s="20">
        <f>IF(AND($K$3=1,$K$4="N"),P220,IF(AND($K$3=2,$K$4="N"),R220,IF(AND($K$3=3,$K$4="N"),T220,IF(AND($K$3=4,$K$4="N"),V220,IF(AND($K$3=5,$K$4="N"),X220,IF(AND($K$3=1,$K$4="Y"),Z220,IF(AND($K$3=2,$K$4="Y"),AB220,IF(AND($K$3=3,$K$4="Y"),AD220,IF(AND($K$3=4,$K$4="Y"),AF220,IF(AND($K$3=5,$K$4="Y"),AH220,"FALSE"))))))))))</f>
        <v>0.54500000000000004</v>
      </c>
      <c r="I220" s="21">
        <f>IF(AND($K$3=1,$K$4="N"),Q220,IF(AND($K$3=2,$K$4="N"),S220,IF(AND($K$3=3,$K$4="N"),U220,IF(AND($K$3=4,$K$4="N"),W220,IF(AND($K$3=5,$K$4="N"),Y220,IF(AND($K$3=1,$K$4="Y"),AA220,IF(AND($K$3=2,$K$4="Y"),AC220,IF(AND($K$3=3,$K$4="Y"),AE220,IF(AND($K$3=4,$K$4="Y"),AG220,IF(AND($K$3=5,$K$4="Y"),AI220,"FALSE"))))))))))</f>
        <v>54.5</v>
      </c>
      <c r="J220" s="35" t="str">
        <f>IF(OUT!F263="", "", OUT!F263)</f>
        <v>UNROOTED CUTTINGS</v>
      </c>
      <c r="K220" s="8">
        <f>IF(OUT!P263="", "", OUT!P263)</f>
        <v>100</v>
      </c>
      <c r="L220" s="8" t="str">
        <f>IF(OUT!AE263="", "", OUT!AE263)</f>
        <v/>
      </c>
      <c r="M220" s="8" t="str">
        <f>IF(OUT!AG263="", "", OUT!AG263)</f>
        <v>PAT</v>
      </c>
      <c r="N220" s="8" t="str">
        <f>IF(OUT!AQ263="", "", OUT!AQ263)</f>
        <v/>
      </c>
      <c r="O220" s="8" t="str">
        <f>IF(OUT!BM263="", "", OUT!BM263)</f>
        <v>T6</v>
      </c>
      <c r="P220" s="9">
        <f>IF(OUT!N263="", "", OUT!N263)</f>
        <v>0.54500000000000004</v>
      </c>
      <c r="Q220" s="10">
        <f>IF(OUT!O263="", "", OUT!O263)</f>
        <v>54.5</v>
      </c>
      <c r="R220" s="9">
        <f>IF(PPG!H263="", "", PPG!H263)</f>
        <v>0.59499999999999997</v>
      </c>
      <c r="S220" s="10">
        <f>IF(PPG!I263="", "", PPG!I263)</f>
        <v>59.5</v>
      </c>
      <c r="T220" s="9">
        <f>IF(PPG!J263="", "", PPG!J263)</f>
        <v>0.53100000000000003</v>
      </c>
      <c r="U220" s="10">
        <f>IF(PPG!K263="", "", PPG!K263)</f>
        <v>53.1</v>
      </c>
      <c r="V220" s="9">
        <f>IF(PPG!L263="", "", PPG!L263)</f>
        <v>0.49399999999999999</v>
      </c>
      <c r="W220" s="10">
        <f>IF(PPG!M263="", "", PPG!M263)</f>
        <v>49.4</v>
      </c>
      <c r="X220" s="9">
        <f>IF(PPG!N263="", "", PPG!N263)</f>
        <v>0.47</v>
      </c>
      <c r="Y220" s="10">
        <f>IF(PPG!O263="", "", PPG!O263)</f>
        <v>47</v>
      </c>
      <c r="Z220" s="9">
        <f>IF(PPG!Q263="", "", PPG!Q263)</f>
        <v>0.62</v>
      </c>
      <c r="AA220" s="10">
        <f>IF(PPG!R263="", "", PPG!R263)</f>
        <v>62</v>
      </c>
      <c r="AB220" s="9">
        <f>IF(PPG!S263="", "", PPG!S263)</f>
        <v>0.59499999999999997</v>
      </c>
      <c r="AC220" s="10">
        <f>IF(PPG!T263="", "", PPG!T263)</f>
        <v>59.5</v>
      </c>
      <c r="AD220" s="9">
        <f>IF(PPG!U263="", "", PPG!U263)</f>
        <v>0.53100000000000003</v>
      </c>
      <c r="AE220" s="10">
        <f>IF(PPG!V263="", "", PPG!V263)</f>
        <v>53.1</v>
      </c>
      <c r="AF220" s="9">
        <f>IF(PPG!W263="", "", PPG!W263)</f>
        <v>0.49399999999999999</v>
      </c>
      <c r="AG220" s="10">
        <f>IF(PPG!X263="", "", PPG!X263)</f>
        <v>49.4</v>
      </c>
      <c r="AH220" s="9">
        <f>IF(PPG!Y263="", "", PPG!Y263)</f>
        <v>0.47</v>
      </c>
      <c r="AI220" s="10">
        <f>IF(PPG!Z263="", "", PPG!Z263)</f>
        <v>47</v>
      </c>
      <c r="AJ220" s="31" t="str">
        <f>IF(D220&lt;&gt;"",D220*I220, "0.00")</f>
        <v>0.00</v>
      </c>
      <c r="AK220" s="8" t="str">
        <f>IF(D220&lt;&gt;"",D220, "0")</f>
        <v>0</v>
      </c>
      <c r="AL220" s="8" t="str">
        <f>IF(D220&lt;&gt;"",D220*K220, "0")</f>
        <v>0</v>
      </c>
    </row>
    <row r="221" spans="1:38">
      <c r="A221" s="8">
        <f>IF(OUT!C264="", "", OUT!C264)</f>
        <v>773</v>
      </c>
      <c r="B221" s="19">
        <f>IF(OUT!A264="", "", OUT!A264)</f>
        <v>91784</v>
      </c>
      <c r="C221" s="8" t="str">
        <f>IF(OUT!D264="", "", OUT!D264)</f>
        <v>CAL</v>
      </c>
      <c r="D221" s="26"/>
      <c r="E221" s="8" t="str">
        <f>IF(OUT!E264="", "", OUT!E264)</f>
        <v>100/BDL</v>
      </c>
      <c r="F221" s="23" t="str">
        <f>IF(OUT!AE264="NEW", "✷", "")</f>
        <v/>
      </c>
      <c r="G221" t="str">
        <f>IF(OUT!B264="", "", OUT!B264)</f>
        <v>GERANIUM   ZONAL MOJO WHITE</v>
      </c>
      <c r="H221" s="20">
        <f>IF(AND($K$3=1,$K$4="N"),P221,IF(AND($K$3=2,$K$4="N"),R221,IF(AND($K$3=3,$K$4="N"),T221,IF(AND($K$3=4,$K$4="N"),V221,IF(AND($K$3=5,$K$4="N"),X221,IF(AND($K$3=1,$K$4="Y"),Z221,IF(AND($K$3=2,$K$4="Y"),AB221,IF(AND($K$3=3,$K$4="Y"),AD221,IF(AND($K$3=4,$K$4="Y"),AF221,IF(AND($K$3=5,$K$4="Y"),AH221,"FALSE"))))))))))</f>
        <v>0.68799999999999994</v>
      </c>
      <c r="I221" s="21">
        <f>IF(AND($K$3=1,$K$4="N"),Q221,IF(AND($K$3=2,$K$4="N"),S221,IF(AND($K$3=3,$K$4="N"),U221,IF(AND($K$3=4,$K$4="N"),W221,IF(AND($K$3=5,$K$4="N"),Y221,IF(AND($K$3=1,$K$4="Y"),AA221,IF(AND($K$3=2,$K$4="Y"),AC221,IF(AND($K$3=3,$K$4="Y"),AE221,IF(AND($K$3=4,$K$4="Y"),AG221,IF(AND($K$3=5,$K$4="Y"),AI221,"FALSE"))))))))))</f>
        <v>68.8</v>
      </c>
      <c r="J221" s="35" t="str">
        <f>IF(OUT!F264="", "", OUT!F264)</f>
        <v>CALLUSED URC</v>
      </c>
      <c r="K221" s="8">
        <f>IF(OUT!P264="", "", OUT!P264)</f>
        <v>100</v>
      </c>
      <c r="L221" s="8" t="str">
        <f>IF(OUT!AE264="", "", OUT!AE264)</f>
        <v/>
      </c>
      <c r="M221" s="8" t="str">
        <f>IF(OUT!AG264="", "", OUT!AG264)</f>
        <v>PAT</v>
      </c>
      <c r="N221" s="8" t="str">
        <f>IF(OUT!AQ264="", "", OUT!AQ264)</f>
        <v/>
      </c>
      <c r="O221" s="8" t="str">
        <f>IF(OUT!BM264="", "", OUT!BM264)</f>
        <v>T6</v>
      </c>
      <c r="P221" s="9">
        <f>IF(OUT!N264="", "", OUT!N264)</f>
        <v>0.68799999999999994</v>
      </c>
      <c r="Q221" s="10">
        <f>IF(OUT!O264="", "", OUT!O264)</f>
        <v>68.8</v>
      </c>
      <c r="R221" s="9">
        <f>IF(PPG!H264="", "", PPG!H264)</f>
        <v>0.46899999999999997</v>
      </c>
      <c r="S221" s="10">
        <f>IF(PPG!I264="", "", PPG!I264)</f>
        <v>46.9</v>
      </c>
      <c r="T221" s="9">
        <f>IF(PPG!J264="", "", PPG!J264)</f>
        <v>0.42099999999999999</v>
      </c>
      <c r="U221" s="10">
        <f>IF(PPG!K264="", "", PPG!K264)</f>
        <v>42.1</v>
      </c>
      <c r="V221" s="9">
        <f>IF(PPG!L264="", "", PPG!L264)</f>
        <v>0.39200000000000002</v>
      </c>
      <c r="W221" s="10">
        <f>IF(PPG!M264="", "", PPG!M264)</f>
        <v>39.200000000000003</v>
      </c>
      <c r="X221" s="9">
        <f>IF(PPG!N264="", "", PPG!N264)</f>
        <v>0.374</v>
      </c>
      <c r="Y221" s="10">
        <f>IF(PPG!O264="", "", PPG!O264)</f>
        <v>37.4</v>
      </c>
      <c r="Z221" s="9">
        <f>IF(PPG!Q264="", "", PPG!Q264)</f>
        <v>0.48899999999999999</v>
      </c>
      <c r="AA221" s="10">
        <f>IF(PPG!R264="", "", PPG!R264)</f>
        <v>48.9</v>
      </c>
      <c r="AB221" s="9">
        <f>IF(PPG!S264="", "", PPG!S264)</f>
        <v>0.46899999999999997</v>
      </c>
      <c r="AC221" s="10">
        <f>IF(PPG!T264="", "", PPG!T264)</f>
        <v>46.9</v>
      </c>
      <c r="AD221" s="9">
        <f>IF(PPG!U264="", "", PPG!U264)</f>
        <v>0.42099999999999999</v>
      </c>
      <c r="AE221" s="10">
        <f>IF(PPG!V264="", "", PPG!V264)</f>
        <v>42.1</v>
      </c>
      <c r="AF221" s="9">
        <f>IF(PPG!W264="", "", PPG!W264)</f>
        <v>0.39200000000000002</v>
      </c>
      <c r="AG221" s="10">
        <f>IF(PPG!X264="", "", PPG!X264)</f>
        <v>39.200000000000003</v>
      </c>
      <c r="AH221" s="9">
        <f>IF(PPG!Y264="", "", PPG!Y264)</f>
        <v>0.374</v>
      </c>
      <c r="AI221" s="10">
        <f>IF(PPG!Z264="", "", PPG!Z264)</f>
        <v>37.4</v>
      </c>
      <c r="AJ221" s="31" t="str">
        <f>IF(D221&lt;&gt;"",D221*I221, "0.00")</f>
        <v>0.00</v>
      </c>
      <c r="AK221" s="8" t="str">
        <f>IF(D221&lt;&gt;"",D221, "0")</f>
        <v>0</v>
      </c>
      <c r="AL221" s="8" t="str">
        <f>IF(D221&lt;&gt;"",D221*K221, "0")</f>
        <v>0</v>
      </c>
    </row>
    <row r="222" spans="1:38">
      <c r="A222" s="8">
        <f>IF(OUT!C265="", "", OUT!C265)</f>
        <v>773</v>
      </c>
      <c r="B222" s="19">
        <f>IF(OUT!A265="", "", OUT!A265)</f>
        <v>91784</v>
      </c>
      <c r="C222" s="8" t="str">
        <f>IF(OUT!D265="", "", OUT!D265)</f>
        <v>URCO</v>
      </c>
      <c r="D222" s="26"/>
      <c r="E222" s="8" t="str">
        <f>IF(OUT!E265="", "", OUT!E265)</f>
        <v>100/BDL</v>
      </c>
      <c r="F222" s="23" t="str">
        <f>IF(OUT!AE265="NEW", "✷", "")</f>
        <v/>
      </c>
      <c r="G222" t="str">
        <f>IF(OUT!B265="", "", OUT!B265)</f>
        <v>GERANIUM   ZONAL MOJO WHITE</v>
      </c>
      <c r="H222" s="20">
        <f>IF(AND($K$3=1,$K$4="N"),P222,IF(AND($K$3=2,$K$4="N"),R222,IF(AND($K$3=3,$K$4="N"),T222,IF(AND($K$3=4,$K$4="N"),V222,IF(AND($K$3=5,$K$4="N"),X222,IF(AND($K$3=1,$K$4="Y"),Z222,IF(AND($K$3=2,$K$4="Y"),AB222,IF(AND($K$3=3,$K$4="Y"),AD222,IF(AND($K$3=4,$K$4="Y"),AF222,IF(AND($K$3=5,$K$4="Y"),AH222,"FALSE"))))))))))</f>
        <v>0.54500000000000004</v>
      </c>
      <c r="I222" s="21">
        <f>IF(AND($K$3=1,$K$4="N"),Q222,IF(AND($K$3=2,$K$4="N"),S222,IF(AND($K$3=3,$K$4="N"),U222,IF(AND($K$3=4,$K$4="N"),W222,IF(AND($K$3=5,$K$4="N"),Y222,IF(AND($K$3=1,$K$4="Y"),AA222,IF(AND($K$3=2,$K$4="Y"),AC222,IF(AND($K$3=3,$K$4="Y"),AE222,IF(AND($K$3=4,$K$4="Y"),AG222,IF(AND($K$3=5,$K$4="Y"),AI222,"FALSE"))))))))))</f>
        <v>54.5</v>
      </c>
      <c r="J222" s="35" t="str">
        <f>IF(OUT!F265="", "", OUT!F265)</f>
        <v>UNROOTED CUTTINGS</v>
      </c>
      <c r="K222" s="8">
        <f>IF(OUT!P265="", "", OUT!P265)</f>
        <v>100</v>
      </c>
      <c r="L222" s="8" t="str">
        <f>IF(OUT!AE265="", "", OUT!AE265)</f>
        <v/>
      </c>
      <c r="M222" s="8" t="str">
        <f>IF(OUT!AG265="", "", OUT!AG265)</f>
        <v>PAT</v>
      </c>
      <c r="N222" s="8" t="str">
        <f>IF(OUT!AQ265="", "", OUT!AQ265)</f>
        <v/>
      </c>
      <c r="O222" s="8" t="str">
        <f>IF(OUT!BM265="", "", OUT!BM265)</f>
        <v>T6</v>
      </c>
      <c r="P222" s="9">
        <f>IF(OUT!N265="", "", OUT!N265)</f>
        <v>0.54500000000000004</v>
      </c>
      <c r="Q222" s="10">
        <f>IF(OUT!O265="", "", OUT!O265)</f>
        <v>54.5</v>
      </c>
      <c r="R222" s="9">
        <f>IF(PPG!H265="", "", PPG!H265)</f>
        <v>0.59499999999999997</v>
      </c>
      <c r="S222" s="10">
        <f>IF(PPG!I265="", "", PPG!I265)</f>
        <v>59.5</v>
      </c>
      <c r="T222" s="9">
        <f>IF(PPG!J265="", "", PPG!J265)</f>
        <v>0.53100000000000003</v>
      </c>
      <c r="U222" s="10">
        <f>IF(PPG!K265="", "", PPG!K265)</f>
        <v>53.1</v>
      </c>
      <c r="V222" s="9">
        <f>IF(PPG!L265="", "", PPG!L265)</f>
        <v>0.49399999999999999</v>
      </c>
      <c r="W222" s="10">
        <f>IF(PPG!M265="", "", PPG!M265)</f>
        <v>49.4</v>
      </c>
      <c r="X222" s="9">
        <f>IF(PPG!N265="", "", PPG!N265)</f>
        <v>0.47</v>
      </c>
      <c r="Y222" s="10">
        <f>IF(PPG!O265="", "", PPG!O265)</f>
        <v>47</v>
      </c>
      <c r="Z222" s="9">
        <f>IF(PPG!Q265="", "", PPG!Q265)</f>
        <v>0.62</v>
      </c>
      <c r="AA222" s="10">
        <f>IF(PPG!R265="", "", PPG!R265)</f>
        <v>62</v>
      </c>
      <c r="AB222" s="9">
        <f>IF(PPG!S265="", "", PPG!S265)</f>
        <v>0.59499999999999997</v>
      </c>
      <c r="AC222" s="10">
        <f>IF(PPG!T265="", "", PPG!T265)</f>
        <v>59.5</v>
      </c>
      <c r="AD222" s="9">
        <f>IF(PPG!U265="", "", PPG!U265)</f>
        <v>0.53100000000000003</v>
      </c>
      <c r="AE222" s="10">
        <f>IF(PPG!V265="", "", PPG!V265)</f>
        <v>53.1</v>
      </c>
      <c r="AF222" s="9">
        <f>IF(PPG!W265="", "", PPG!W265)</f>
        <v>0.49399999999999999</v>
      </c>
      <c r="AG222" s="10">
        <f>IF(PPG!X265="", "", PPG!X265)</f>
        <v>49.4</v>
      </c>
      <c r="AH222" s="9">
        <f>IF(PPG!Y265="", "", PPG!Y265)</f>
        <v>0.47</v>
      </c>
      <c r="AI222" s="10">
        <f>IF(PPG!Z265="", "", PPG!Z265)</f>
        <v>47</v>
      </c>
      <c r="AJ222" s="31" t="str">
        <f>IF(D222&lt;&gt;"",D222*I222, "0.00")</f>
        <v>0.00</v>
      </c>
      <c r="AK222" s="8" t="str">
        <f>IF(D222&lt;&gt;"",D222, "0")</f>
        <v>0</v>
      </c>
      <c r="AL222" s="8" t="str">
        <f>IF(D222&lt;&gt;"",D222*K222, "0")</f>
        <v>0</v>
      </c>
    </row>
    <row r="223" spans="1:38">
      <c r="A223" s="8">
        <f>IF(OUT!C133="", "", OUT!C133)</f>
        <v>773</v>
      </c>
      <c r="B223" s="19">
        <f>IF(OUT!A133="", "", OUT!A133)</f>
        <v>65814</v>
      </c>
      <c r="C223" s="8" t="str">
        <f>IF(OUT!D133="", "", OUT!D133)</f>
        <v>CAL</v>
      </c>
      <c r="D223" s="26"/>
      <c r="E223" s="8" t="str">
        <f>IF(OUT!E133="", "", OUT!E133)</f>
        <v>100/BDL</v>
      </c>
      <c r="F223" s="23" t="str">
        <f>IF(OUT!AE133="NEW", "✷", "")</f>
        <v/>
      </c>
      <c r="G223" t="str">
        <f>IF(OUT!B133="", "", OUT!B133)</f>
        <v>GERANIUM   ZONAL ROCKY MOUNTAIN DARK RED</v>
      </c>
      <c r="H223" s="20">
        <f>IF(AND($K$3=1,$K$4="N"),P223,IF(AND($K$3=2,$K$4="N"),R223,IF(AND($K$3=3,$K$4="N"),T223,IF(AND($K$3=4,$K$4="N"),V223,IF(AND($K$3=5,$K$4="N"),X223,IF(AND($K$3=1,$K$4="Y"),Z223,IF(AND($K$3=2,$K$4="Y"),AB223,IF(AND($K$3=3,$K$4="Y"),AD223,IF(AND($K$3=4,$K$4="Y"),AF223,IF(AND($K$3=5,$K$4="Y"),AH223,"FALSE"))))))))))</f>
        <v>0.65300000000000002</v>
      </c>
      <c r="I223" s="21">
        <f>IF(AND($K$3=1,$K$4="N"),Q223,IF(AND($K$3=2,$K$4="N"),S223,IF(AND($K$3=3,$K$4="N"),U223,IF(AND($K$3=4,$K$4="N"),W223,IF(AND($K$3=5,$K$4="N"),Y223,IF(AND($K$3=1,$K$4="Y"),AA223,IF(AND($K$3=2,$K$4="Y"),AC223,IF(AND($K$3=3,$K$4="Y"),AE223,IF(AND($K$3=4,$K$4="Y"),AG223,IF(AND($K$3=5,$K$4="Y"),AI223,"FALSE"))))))))))</f>
        <v>65.3</v>
      </c>
      <c r="J223" s="35" t="str">
        <f>IF(OUT!F133="", "", OUT!F133)</f>
        <v>CALLUSED URC</v>
      </c>
      <c r="K223" s="8">
        <f>IF(OUT!P133="", "", OUT!P133)</f>
        <v>100</v>
      </c>
      <c r="L223" s="8" t="str">
        <f>IF(OUT!AE133="", "", OUT!AE133)</f>
        <v/>
      </c>
      <c r="M223" s="8" t="str">
        <f>IF(OUT!AG133="", "", OUT!AG133)</f>
        <v>PAT</v>
      </c>
      <c r="N223" s="8" t="str">
        <f>IF(OUT!AQ133="", "", OUT!AQ133)</f>
        <v/>
      </c>
      <c r="O223" s="8" t="str">
        <f>IF(OUT!BM133="", "", OUT!BM133)</f>
        <v>T6</v>
      </c>
      <c r="P223" s="9">
        <f>IF(OUT!N133="", "", OUT!N133)</f>
        <v>0.65300000000000002</v>
      </c>
      <c r="Q223" s="10">
        <f>IF(OUT!O133="", "", OUT!O133)</f>
        <v>65.3</v>
      </c>
      <c r="R223" s="9">
        <f>IF(PPG!H133="", "", PPG!H133)</f>
        <v>0.626</v>
      </c>
      <c r="S223" s="10">
        <f>IF(PPG!I133="", "", PPG!I133)</f>
        <v>62.6</v>
      </c>
      <c r="T223" s="9">
        <f>IF(PPG!J133="", "", PPG!J133)</f>
        <v>0.55800000000000005</v>
      </c>
      <c r="U223" s="10">
        <f>IF(PPG!K133="", "", PPG!K133)</f>
        <v>55.8</v>
      </c>
      <c r="V223" s="9">
        <f>IF(PPG!L133="", "", PPG!L133)</f>
        <v>0.51900000000000002</v>
      </c>
      <c r="W223" s="10">
        <f>IF(PPG!M133="", "", PPG!M133)</f>
        <v>51.9</v>
      </c>
      <c r="X223" s="9">
        <f>IF(PPG!N133="", "", PPG!N133)</f>
        <v>0.49299999999999999</v>
      </c>
      <c r="Y223" s="10">
        <f>IF(PPG!O133="", "", PPG!O133)</f>
        <v>49.3</v>
      </c>
      <c r="Z223" s="9">
        <f>IF(PPG!Q133="", "", PPG!Q133)</f>
        <v>0.65300000000000002</v>
      </c>
      <c r="AA223" s="10">
        <f>IF(PPG!R133="", "", PPG!R133)</f>
        <v>65.3</v>
      </c>
      <c r="AB223" s="9">
        <f>IF(PPG!S133="", "", PPG!S133)</f>
        <v>0.626</v>
      </c>
      <c r="AC223" s="10">
        <f>IF(PPG!T133="", "", PPG!T133)</f>
        <v>62.6</v>
      </c>
      <c r="AD223" s="9">
        <f>IF(PPG!U133="", "", PPG!U133)</f>
        <v>0.55800000000000005</v>
      </c>
      <c r="AE223" s="10">
        <f>IF(PPG!V133="", "", PPG!V133)</f>
        <v>55.8</v>
      </c>
      <c r="AF223" s="9">
        <f>IF(PPG!W133="", "", PPG!W133)</f>
        <v>0.51900000000000002</v>
      </c>
      <c r="AG223" s="10">
        <f>IF(PPG!X133="", "", PPG!X133)</f>
        <v>51.9</v>
      </c>
      <c r="AH223" s="9">
        <f>IF(PPG!Y133="", "", PPG!Y133)</f>
        <v>0.49299999999999999</v>
      </c>
      <c r="AI223" s="10">
        <f>IF(PPG!Z133="", "", PPG!Z133)</f>
        <v>49.3</v>
      </c>
      <c r="AJ223" s="31" t="str">
        <f>IF(D223&lt;&gt;"",D223*I223, "0.00")</f>
        <v>0.00</v>
      </c>
      <c r="AK223" s="8" t="str">
        <f>IF(D223&lt;&gt;"",D223, "0")</f>
        <v>0</v>
      </c>
      <c r="AL223" s="8" t="str">
        <f>IF(D223&lt;&gt;"",D223*K223, "0")</f>
        <v>0</v>
      </c>
    </row>
    <row r="224" spans="1:38">
      <c r="A224" s="8">
        <f>IF(OUT!C134="", "", OUT!C134)</f>
        <v>773</v>
      </c>
      <c r="B224" s="19">
        <f>IF(OUT!A134="", "", OUT!A134)</f>
        <v>65814</v>
      </c>
      <c r="C224" s="8" t="str">
        <f>IF(OUT!D134="", "", OUT!D134)</f>
        <v>URCO</v>
      </c>
      <c r="D224" s="26"/>
      <c r="E224" s="8" t="str">
        <f>IF(OUT!E134="", "", OUT!E134)</f>
        <v>100/BDL</v>
      </c>
      <c r="F224" s="23" t="str">
        <f>IF(OUT!AE134="NEW", "✷", "")</f>
        <v/>
      </c>
      <c r="G224" t="str">
        <f>IF(OUT!B134="", "", OUT!B134)</f>
        <v>GERANIUM   ZONAL ROCKY MOUNTAIN DARK RED</v>
      </c>
      <c r="H224" s="20">
        <f>IF(AND($K$3=1,$K$4="N"),P224,IF(AND($K$3=2,$K$4="N"),R224,IF(AND($K$3=3,$K$4="N"),T224,IF(AND($K$3=4,$K$4="N"),V224,IF(AND($K$3=5,$K$4="N"),X224,IF(AND($K$3=1,$K$4="Y"),Z224,IF(AND($K$3=2,$K$4="Y"),AB224,IF(AND($K$3=3,$K$4="Y"),AD224,IF(AND($K$3=4,$K$4="Y"),AF224,IF(AND($K$3=5,$K$4="Y"),AH224,"FALSE"))))))))))</f>
        <v>0.51500000000000001</v>
      </c>
      <c r="I224" s="21">
        <f>IF(AND($K$3=1,$K$4="N"),Q224,IF(AND($K$3=2,$K$4="N"),S224,IF(AND($K$3=3,$K$4="N"),U224,IF(AND($K$3=4,$K$4="N"),W224,IF(AND($K$3=5,$K$4="N"),Y224,IF(AND($K$3=1,$K$4="Y"),AA224,IF(AND($K$3=2,$K$4="Y"),AC224,IF(AND($K$3=3,$K$4="Y"),AE224,IF(AND($K$3=4,$K$4="Y"),AG224,IF(AND($K$3=5,$K$4="Y"),AI224,"FALSE"))))))))))</f>
        <v>51.5</v>
      </c>
      <c r="J224" s="35" t="str">
        <f>IF(OUT!F134="", "", OUT!F134)</f>
        <v>UNROOTED CUTTINGS</v>
      </c>
      <c r="K224" s="8">
        <f>IF(OUT!P134="", "", OUT!P134)</f>
        <v>100</v>
      </c>
      <c r="L224" s="8" t="str">
        <f>IF(OUT!AE134="", "", OUT!AE134)</f>
        <v/>
      </c>
      <c r="M224" s="8" t="str">
        <f>IF(OUT!AG134="", "", OUT!AG134)</f>
        <v>PAT</v>
      </c>
      <c r="N224" s="8" t="str">
        <f>IF(OUT!AQ134="", "", OUT!AQ134)</f>
        <v/>
      </c>
      <c r="O224" s="8" t="str">
        <f>IF(OUT!BM134="", "", OUT!BM134)</f>
        <v>T6</v>
      </c>
      <c r="P224" s="9">
        <f>IF(OUT!N134="", "", OUT!N134)</f>
        <v>0.51500000000000001</v>
      </c>
      <c r="Q224" s="10">
        <f>IF(OUT!O134="", "", OUT!O134)</f>
        <v>51.5</v>
      </c>
      <c r="R224" s="9">
        <f>IF(PPG!H134="", "", PPG!H134)</f>
        <v>0.496</v>
      </c>
      <c r="S224" s="10">
        <f>IF(PPG!I134="", "", PPG!I134)</f>
        <v>49.6</v>
      </c>
      <c r="T224" s="9">
        <f>IF(PPG!J134="", "", PPG!J134)</f>
        <v>0.44400000000000001</v>
      </c>
      <c r="U224" s="10">
        <f>IF(PPG!K134="", "", PPG!K134)</f>
        <v>44.4</v>
      </c>
      <c r="V224" s="9">
        <f>IF(PPG!L134="", "", PPG!L134)</f>
        <v>0.41399999999999998</v>
      </c>
      <c r="W224" s="10">
        <f>IF(PPG!M134="", "", PPG!M134)</f>
        <v>41.4</v>
      </c>
      <c r="X224" s="9">
        <f>IF(PPG!N134="", "", PPG!N134)</f>
        <v>0.39400000000000002</v>
      </c>
      <c r="Y224" s="10">
        <f>IF(PPG!O134="", "", PPG!O134)</f>
        <v>39.4</v>
      </c>
      <c r="Z224" s="9">
        <f>IF(PPG!Q134="", "", PPG!Q134)</f>
        <v>0.51700000000000002</v>
      </c>
      <c r="AA224" s="10">
        <f>IF(PPG!R134="", "", PPG!R134)</f>
        <v>51.7</v>
      </c>
      <c r="AB224" s="9">
        <f>IF(PPG!S134="", "", PPG!S134)</f>
        <v>0.496</v>
      </c>
      <c r="AC224" s="10">
        <f>IF(PPG!T134="", "", PPG!T134)</f>
        <v>49.6</v>
      </c>
      <c r="AD224" s="9">
        <f>IF(PPG!U134="", "", PPG!U134)</f>
        <v>0.44400000000000001</v>
      </c>
      <c r="AE224" s="10">
        <f>IF(PPG!V134="", "", PPG!V134)</f>
        <v>44.4</v>
      </c>
      <c r="AF224" s="9">
        <f>IF(PPG!W134="", "", PPG!W134)</f>
        <v>0.41399999999999998</v>
      </c>
      <c r="AG224" s="10">
        <f>IF(PPG!X134="", "", PPG!X134)</f>
        <v>41.4</v>
      </c>
      <c r="AH224" s="9">
        <f>IF(PPG!Y134="", "", PPG!Y134)</f>
        <v>0.39400000000000002</v>
      </c>
      <c r="AI224" s="10">
        <f>IF(PPG!Z134="", "", PPG!Z134)</f>
        <v>39.4</v>
      </c>
      <c r="AJ224" s="31" t="str">
        <f>IF(D224&lt;&gt;"",D224*I224, "0.00")</f>
        <v>0.00</v>
      </c>
      <c r="AK224" s="8" t="str">
        <f>IF(D224&lt;&gt;"",D224, "0")</f>
        <v>0</v>
      </c>
      <c r="AL224" s="8" t="str">
        <f>IF(D224&lt;&gt;"",D224*K224, "0")</f>
        <v>0</v>
      </c>
    </row>
    <row r="225" spans="1:38">
      <c r="A225" s="8">
        <f>IF(OUT!C137="", "", OUT!C137)</f>
        <v>773</v>
      </c>
      <c r="B225" s="19">
        <f>IF(OUT!A137="", "", OUT!A137)</f>
        <v>65816</v>
      </c>
      <c r="C225" s="8" t="str">
        <f>IF(OUT!D137="", "", OUT!D137)</f>
        <v>CAL</v>
      </c>
      <c r="D225" s="26"/>
      <c r="E225" s="8" t="str">
        <f>IF(OUT!E137="", "", OUT!E137)</f>
        <v>100/BDL</v>
      </c>
      <c r="F225" s="23" t="str">
        <f>IF(OUT!AE137="NEW", "✷", "")</f>
        <v/>
      </c>
      <c r="G225" t="str">
        <f>IF(OUT!B137="", "", OUT!B137)</f>
        <v>GERANIUM   ZONAL ROCKY MOUNTAIN DEEP ROSE</v>
      </c>
      <c r="H225" s="20">
        <f>IF(AND($K$3=1,$K$4="N"),P225,IF(AND($K$3=2,$K$4="N"),R225,IF(AND($K$3=3,$K$4="N"),T225,IF(AND($K$3=4,$K$4="N"),V225,IF(AND($K$3=5,$K$4="N"),X225,IF(AND($K$3=1,$K$4="Y"),Z225,IF(AND($K$3=2,$K$4="Y"),AB225,IF(AND($K$3=3,$K$4="Y"),AD225,IF(AND($K$3=4,$K$4="Y"),AF225,IF(AND($K$3=5,$K$4="Y"),AH225,"FALSE"))))))))))</f>
        <v>0.65300000000000002</v>
      </c>
      <c r="I225" s="21">
        <f>IF(AND($K$3=1,$K$4="N"),Q225,IF(AND($K$3=2,$K$4="N"),S225,IF(AND($K$3=3,$K$4="N"),U225,IF(AND($K$3=4,$K$4="N"),W225,IF(AND($K$3=5,$K$4="N"),Y225,IF(AND($K$3=1,$K$4="Y"),AA225,IF(AND($K$3=2,$K$4="Y"),AC225,IF(AND($K$3=3,$K$4="Y"),AE225,IF(AND($K$3=4,$K$4="Y"),AG225,IF(AND($K$3=5,$K$4="Y"),AI225,"FALSE"))))))))))</f>
        <v>65.3</v>
      </c>
      <c r="J225" s="35" t="str">
        <f>IF(OUT!F137="", "", OUT!F137)</f>
        <v>CALLUSED URC</v>
      </c>
      <c r="K225" s="8">
        <f>IF(OUT!P137="", "", OUT!P137)</f>
        <v>100</v>
      </c>
      <c r="L225" s="8" t="str">
        <f>IF(OUT!AE137="", "", OUT!AE137)</f>
        <v/>
      </c>
      <c r="M225" s="8" t="str">
        <f>IF(OUT!AG137="", "", OUT!AG137)</f>
        <v>PAT</v>
      </c>
      <c r="N225" s="8" t="str">
        <f>IF(OUT!AQ137="", "", OUT!AQ137)</f>
        <v/>
      </c>
      <c r="O225" s="8" t="str">
        <f>IF(OUT!BM137="", "", OUT!BM137)</f>
        <v>T6</v>
      </c>
      <c r="P225" s="9">
        <f>IF(OUT!N137="", "", OUT!N137)</f>
        <v>0.65300000000000002</v>
      </c>
      <c r="Q225" s="10">
        <f>IF(OUT!O137="", "", OUT!O137)</f>
        <v>65.3</v>
      </c>
      <c r="R225" s="9">
        <f>IF(PPG!H137="", "", PPG!H137)</f>
        <v>0.59499999999999997</v>
      </c>
      <c r="S225" s="10">
        <f>IF(PPG!I137="", "", PPG!I137)</f>
        <v>59.5</v>
      </c>
      <c r="T225" s="9">
        <f>IF(PPG!J137="", "", PPG!J137)</f>
        <v>0.53100000000000003</v>
      </c>
      <c r="U225" s="10">
        <f>IF(PPG!K137="", "", PPG!K137)</f>
        <v>53.1</v>
      </c>
      <c r="V225" s="9">
        <f>IF(PPG!L137="", "", PPG!L137)</f>
        <v>0.49399999999999999</v>
      </c>
      <c r="W225" s="10">
        <f>IF(PPG!M137="", "", PPG!M137)</f>
        <v>49.4</v>
      </c>
      <c r="X225" s="9">
        <f>IF(PPG!N137="", "", PPG!N137)</f>
        <v>0.47</v>
      </c>
      <c r="Y225" s="10">
        <f>IF(PPG!O137="", "", PPG!O137)</f>
        <v>47</v>
      </c>
      <c r="Z225" s="9">
        <f>IF(PPG!Q137="", "", PPG!Q137)</f>
        <v>0.62</v>
      </c>
      <c r="AA225" s="10">
        <f>IF(PPG!R137="", "", PPG!R137)</f>
        <v>62</v>
      </c>
      <c r="AB225" s="9">
        <f>IF(PPG!S137="", "", PPG!S137)</f>
        <v>0.59499999999999997</v>
      </c>
      <c r="AC225" s="10">
        <f>IF(PPG!T137="", "", PPG!T137)</f>
        <v>59.5</v>
      </c>
      <c r="AD225" s="9">
        <f>IF(PPG!U137="", "", PPG!U137)</f>
        <v>0.53100000000000003</v>
      </c>
      <c r="AE225" s="10">
        <f>IF(PPG!V137="", "", PPG!V137)</f>
        <v>53.1</v>
      </c>
      <c r="AF225" s="9">
        <f>IF(PPG!W137="", "", PPG!W137)</f>
        <v>0.49399999999999999</v>
      </c>
      <c r="AG225" s="10">
        <f>IF(PPG!X137="", "", PPG!X137)</f>
        <v>49.4</v>
      </c>
      <c r="AH225" s="9">
        <f>IF(PPG!Y137="", "", PPG!Y137)</f>
        <v>0.47</v>
      </c>
      <c r="AI225" s="10">
        <f>IF(PPG!Z137="", "", PPG!Z137)</f>
        <v>47</v>
      </c>
      <c r="AJ225" s="31" t="str">
        <f>IF(D225&lt;&gt;"",D225*I225, "0.00")</f>
        <v>0.00</v>
      </c>
      <c r="AK225" s="8" t="str">
        <f>IF(D225&lt;&gt;"",D225, "0")</f>
        <v>0</v>
      </c>
      <c r="AL225" s="8" t="str">
        <f>IF(D225&lt;&gt;"",D225*K225, "0")</f>
        <v>0</v>
      </c>
    </row>
    <row r="226" spans="1:38">
      <c r="A226" s="8">
        <f>IF(OUT!C138="", "", OUT!C138)</f>
        <v>773</v>
      </c>
      <c r="B226" s="19">
        <f>IF(OUT!A138="", "", OUT!A138)</f>
        <v>65816</v>
      </c>
      <c r="C226" s="8" t="str">
        <f>IF(OUT!D138="", "", OUT!D138)</f>
        <v>URCO</v>
      </c>
      <c r="D226" s="26"/>
      <c r="E226" s="8" t="str">
        <f>IF(OUT!E138="", "", OUT!E138)</f>
        <v>100/BDL</v>
      </c>
      <c r="F226" s="23" t="str">
        <f>IF(OUT!AE138="NEW", "✷", "")</f>
        <v/>
      </c>
      <c r="G226" t="str">
        <f>IF(OUT!B138="", "", OUT!B138)</f>
        <v>GERANIUM   ZONAL ROCKY MOUNTAIN DEEP ROSE</v>
      </c>
      <c r="H226" s="20">
        <f>IF(AND($K$3=1,$K$4="N"),P226,IF(AND($K$3=2,$K$4="N"),R226,IF(AND($K$3=3,$K$4="N"),T226,IF(AND($K$3=4,$K$4="N"),V226,IF(AND($K$3=5,$K$4="N"),X226,IF(AND($K$3=1,$K$4="Y"),Z226,IF(AND($K$3=2,$K$4="Y"),AB226,IF(AND($K$3=3,$K$4="Y"),AD226,IF(AND($K$3=4,$K$4="Y"),AF226,IF(AND($K$3=5,$K$4="Y"),AH226,"FALSE"))))))))))</f>
        <v>0.51500000000000001</v>
      </c>
      <c r="I226" s="21">
        <f>IF(AND($K$3=1,$K$4="N"),Q226,IF(AND($K$3=2,$K$4="N"),S226,IF(AND($K$3=3,$K$4="N"),U226,IF(AND($K$3=4,$K$4="N"),W226,IF(AND($K$3=5,$K$4="N"),Y226,IF(AND($K$3=1,$K$4="Y"),AA226,IF(AND($K$3=2,$K$4="Y"),AC226,IF(AND($K$3=3,$K$4="Y"),AE226,IF(AND($K$3=4,$K$4="Y"),AG226,IF(AND($K$3=5,$K$4="Y"),AI226,"FALSE"))))))))))</f>
        <v>51.5</v>
      </c>
      <c r="J226" s="35" t="str">
        <f>IF(OUT!F138="", "", OUT!F138)</f>
        <v>UNROOTED CUTTINGS</v>
      </c>
      <c r="K226" s="8">
        <f>IF(OUT!P138="", "", OUT!P138)</f>
        <v>100</v>
      </c>
      <c r="L226" s="8" t="str">
        <f>IF(OUT!AE138="", "", OUT!AE138)</f>
        <v/>
      </c>
      <c r="M226" s="8" t="str">
        <f>IF(OUT!AG138="", "", OUT!AG138)</f>
        <v>PAT</v>
      </c>
      <c r="N226" s="8" t="str">
        <f>IF(OUT!AQ138="", "", OUT!AQ138)</f>
        <v/>
      </c>
      <c r="O226" s="8" t="str">
        <f>IF(OUT!BM138="", "", OUT!BM138)</f>
        <v>T6</v>
      </c>
      <c r="P226" s="9">
        <f>IF(OUT!N138="", "", OUT!N138)</f>
        <v>0.51500000000000001</v>
      </c>
      <c r="Q226" s="10">
        <f>IF(OUT!O138="", "", OUT!O138)</f>
        <v>51.5</v>
      </c>
      <c r="R226" s="9">
        <f>IF(PPG!H138="", "", PPG!H138)</f>
        <v>0.46899999999999997</v>
      </c>
      <c r="S226" s="10">
        <f>IF(PPG!I138="", "", PPG!I138)</f>
        <v>46.9</v>
      </c>
      <c r="T226" s="9">
        <f>IF(PPG!J138="", "", PPG!J138)</f>
        <v>0.42099999999999999</v>
      </c>
      <c r="U226" s="10">
        <f>IF(PPG!K138="", "", PPG!K138)</f>
        <v>42.1</v>
      </c>
      <c r="V226" s="9">
        <f>IF(PPG!L138="", "", PPG!L138)</f>
        <v>0.39200000000000002</v>
      </c>
      <c r="W226" s="10">
        <f>IF(PPG!M138="", "", PPG!M138)</f>
        <v>39.200000000000003</v>
      </c>
      <c r="X226" s="9">
        <f>IF(PPG!N138="", "", PPG!N138)</f>
        <v>0.374</v>
      </c>
      <c r="Y226" s="10">
        <f>IF(PPG!O138="", "", PPG!O138)</f>
        <v>37.4</v>
      </c>
      <c r="Z226" s="9">
        <f>IF(PPG!Q138="", "", PPG!Q138)</f>
        <v>0.48899999999999999</v>
      </c>
      <c r="AA226" s="10">
        <f>IF(PPG!R138="", "", PPG!R138)</f>
        <v>48.9</v>
      </c>
      <c r="AB226" s="9">
        <f>IF(PPG!S138="", "", PPG!S138)</f>
        <v>0.46899999999999997</v>
      </c>
      <c r="AC226" s="10">
        <f>IF(PPG!T138="", "", PPG!T138)</f>
        <v>46.9</v>
      </c>
      <c r="AD226" s="9">
        <f>IF(PPG!U138="", "", PPG!U138)</f>
        <v>0.42099999999999999</v>
      </c>
      <c r="AE226" s="10">
        <f>IF(PPG!V138="", "", PPG!V138)</f>
        <v>42.1</v>
      </c>
      <c r="AF226" s="9">
        <f>IF(PPG!W138="", "", PPG!W138)</f>
        <v>0.39200000000000002</v>
      </c>
      <c r="AG226" s="10">
        <f>IF(PPG!X138="", "", PPG!X138)</f>
        <v>39.200000000000003</v>
      </c>
      <c r="AH226" s="9">
        <f>IF(PPG!Y138="", "", PPG!Y138)</f>
        <v>0.374</v>
      </c>
      <c r="AI226" s="10">
        <f>IF(PPG!Z138="", "", PPG!Z138)</f>
        <v>37.4</v>
      </c>
      <c r="AJ226" s="31" t="str">
        <f>IF(D226&lt;&gt;"",D226*I226, "0.00")</f>
        <v>0.00</v>
      </c>
      <c r="AK226" s="8" t="str">
        <f>IF(D226&lt;&gt;"",D226, "0")</f>
        <v>0</v>
      </c>
      <c r="AL226" s="8" t="str">
        <f>IF(D226&lt;&gt;"",D226*K226, "0")</f>
        <v>0</v>
      </c>
    </row>
    <row r="227" spans="1:38">
      <c r="A227" s="8">
        <f>IF(OUT!C135="", "", OUT!C135)</f>
        <v>773</v>
      </c>
      <c r="B227" s="19">
        <f>IF(OUT!A135="", "", OUT!A135)</f>
        <v>65815</v>
      </c>
      <c r="C227" s="8" t="str">
        <f>IF(OUT!D135="", "", OUT!D135)</f>
        <v>CAL</v>
      </c>
      <c r="D227" s="26"/>
      <c r="E227" s="8" t="str">
        <f>IF(OUT!E135="", "", OUT!E135)</f>
        <v>100/BDL</v>
      </c>
      <c r="F227" s="23" t="str">
        <f>IF(OUT!AE135="NEW", "✷", "")</f>
        <v/>
      </c>
      <c r="G227" t="str">
        <f>IF(OUT!B135="", "", OUT!B135)</f>
        <v>GERANIUM   ZONAL ROCKY MOUNTAIN LAVENDER</v>
      </c>
      <c r="H227" s="20">
        <f>IF(AND($K$3=1,$K$4="N"),P227,IF(AND($K$3=2,$K$4="N"),R227,IF(AND($K$3=3,$K$4="N"),T227,IF(AND($K$3=4,$K$4="N"),V227,IF(AND($K$3=5,$K$4="N"),X227,IF(AND($K$3=1,$K$4="Y"),Z227,IF(AND($K$3=2,$K$4="Y"),AB227,IF(AND($K$3=3,$K$4="Y"),AD227,IF(AND($K$3=4,$K$4="Y"),AF227,IF(AND($K$3=5,$K$4="Y"),AH227,"FALSE"))))))))))</f>
        <v>0.65300000000000002</v>
      </c>
      <c r="I227" s="21">
        <f>IF(AND($K$3=1,$K$4="N"),Q227,IF(AND($K$3=2,$K$4="N"),S227,IF(AND($K$3=3,$K$4="N"),U227,IF(AND($K$3=4,$K$4="N"),W227,IF(AND($K$3=5,$K$4="N"),Y227,IF(AND($K$3=1,$K$4="Y"),AA227,IF(AND($K$3=2,$K$4="Y"),AC227,IF(AND($K$3=3,$K$4="Y"),AE227,IF(AND($K$3=4,$K$4="Y"),AG227,IF(AND($K$3=5,$K$4="Y"),AI227,"FALSE"))))))))))</f>
        <v>65.3</v>
      </c>
      <c r="J227" s="35" t="str">
        <f>IF(OUT!F135="", "", OUT!F135)</f>
        <v>CALLUSED URC</v>
      </c>
      <c r="K227" s="8">
        <f>IF(OUT!P135="", "", OUT!P135)</f>
        <v>100</v>
      </c>
      <c r="L227" s="8" t="str">
        <f>IF(OUT!AE135="", "", OUT!AE135)</f>
        <v/>
      </c>
      <c r="M227" s="8" t="str">
        <f>IF(OUT!AG135="", "", OUT!AG135)</f>
        <v>PAT</v>
      </c>
      <c r="N227" s="8" t="str">
        <f>IF(OUT!AQ135="", "", OUT!AQ135)</f>
        <v/>
      </c>
      <c r="O227" s="8" t="str">
        <f>IF(OUT!BM135="", "", OUT!BM135)</f>
        <v>T6</v>
      </c>
      <c r="P227" s="9">
        <f>IF(OUT!N135="", "", OUT!N135)</f>
        <v>0.65300000000000002</v>
      </c>
      <c r="Q227" s="10">
        <f>IF(OUT!O135="", "", OUT!O135)</f>
        <v>65.3</v>
      </c>
      <c r="R227" s="9">
        <f>IF(PPG!H135="", "", PPG!H135)</f>
        <v>0.59499999999999997</v>
      </c>
      <c r="S227" s="10">
        <f>IF(PPG!I135="", "", PPG!I135)</f>
        <v>59.5</v>
      </c>
      <c r="T227" s="9">
        <f>IF(PPG!J135="", "", PPG!J135)</f>
        <v>0.53100000000000003</v>
      </c>
      <c r="U227" s="10">
        <f>IF(PPG!K135="", "", PPG!K135)</f>
        <v>53.1</v>
      </c>
      <c r="V227" s="9">
        <f>IF(PPG!L135="", "", PPG!L135)</f>
        <v>0.49399999999999999</v>
      </c>
      <c r="W227" s="10">
        <f>IF(PPG!M135="", "", PPG!M135)</f>
        <v>49.4</v>
      </c>
      <c r="X227" s="9">
        <f>IF(PPG!N135="", "", PPG!N135)</f>
        <v>0.47</v>
      </c>
      <c r="Y227" s="10">
        <f>IF(PPG!O135="", "", PPG!O135)</f>
        <v>47</v>
      </c>
      <c r="Z227" s="9">
        <f>IF(PPG!Q135="", "", PPG!Q135)</f>
        <v>0.62</v>
      </c>
      <c r="AA227" s="10">
        <f>IF(PPG!R135="", "", PPG!R135)</f>
        <v>62</v>
      </c>
      <c r="AB227" s="9">
        <f>IF(PPG!S135="", "", PPG!S135)</f>
        <v>0.59499999999999997</v>
      </c>
      <c r="AC227" s="10">
        <f>IF(PPG!T135="", "", PPG!T135)</f>
        <v>59.5</v>
      </c>
      <c r="AD227" s="9">
        <f>IF(PPG!U135="", "", PPG!U135)</f>
        <v>0.53100000000000003</v>
      </c>
      <c r="AE227" s="10">
        <f>IF(PPG!V135="", "", PPG!V135)</f>
        <v>53.1</v>
      </c>
      <c r="AF227" s="9">
        <f>IF(PPG!W135="", "", PPG!W135)</f>
        <v>0.49399999999999999</v>
      </c>
      <c r="AG227" s="10">
        <f>IF(PPG!X135="", "", PPG!X135)</f>
        <v>49.4</v>
      </c>
      <c r="AH227" s="9">
        <f>IF(PPG!Y135="", "", PPG!Y135)</f>
        <v>0.47</v>
      </c>
      <c r="AI227" s="10">
        <f>IF(PPG!Z135="", "", PPG!Z135)</f>
        <v>47</v>
      </c>
      <c r="AJ227" s="31" t="str">
        <f>IF(D227&lt;&gt;"",D227*I227, "0.00")</f>
        <v>0.00</v>
      </c>
      <c r="AK227" s="8" t="str">
        <f>IF(D227&lt;&gt;"",D227, "0")</f>
        <v>0</v>
      </c>
      <c r="AL227" s="8" t="str">
        <f>IF(D227&lt;&gt;"",D227*K227, "0")</f>
        <v>0</v>
      </c>
    </row>
    <row r="228" spans="1:38">
      <c r="A228" s="8">
        <f>IF(OUT!C136="", "", OUT!C136)</f>
        <v>773</v>
      </c>
      <c r="B228" s="19">
        <f>IF(OUT!A136="", "", OUT!A136)</f>
        <v>65815</v>
      </c>
      <c r="C228" s="8" t="str">
        <f>IF(OUT!D136="", "", OUT!D136)</f>
        <v>URCO</v>
      </c>
      <c r="D228" s="26"/>
      <c r="E228" s="8" t="str">
        <f>IF(OUT!E136="", "", OUT!E136)</f>
        <v>100/BDL</v>
      </c>
      <c r="F228" s="23" t="str">
        <f>IF(OUT!AE136="NEW", "✷", "")</f>
        <v/>
      </c>
      <c r="G228" t="str">
        <f>IF(OUT!B136="", "", OUT!B136)</f>
        <v>GERANIUM   ZONAL ROCKY MOUNTAIN LAVENDER</v>
      </c>
      <c r="H228" s="20">
        <f>IF(AND($K$3=1,$K$4="N"),P228,IF(AND($K$3=2,$K$4="N"),R228,IF(AND($K$3=3,$K$4="N"),T228,IF(AND($K$3=4,$K$4="N"),V228,IF(AND($K$3=5,$K$4="N"),X228,IF(AND($K$3=1,$K$4="Y"),Z228,IF(AND($K$3=2,$K$4="Y"),AB228,IF(AND($K$3=3,$K$4="Y"),AD228,IF(AND($K$3=4,$K$4="Y"),AF228,IF(AND($K$3=5,$K$4="Y"),AH228,"FALSE"))))))))))</f>
        <v>0.51500000000000001</v>
      </c>
      <c r="I228" s="21">
        <f>IF(AND($K$3=1,$K$4="N"),Q228,IF(AND($K$3=2,$K$4="N"),S228,IF(AND($K$3=3,$K$4="N"),U228,IF(AND($K$3=4,$K$4="N"),W228,IF(AND($K$3=5,$K$4="N"),Y228,IF(AND($K$3=1,$K$4="Y"),AA228,IF(AND($K$3=2,$K$4="Y"),AC228,IF(AND($K$3=3,$K$4="Y"),AE228,IF(AND($K$3=4,$K$4="Y"),AG228,IF(AND($K$3=5,$K$4="Y"),AI228,"FALSE"))))))))))</f>
        <v>51.5</v>
      </c>
      <c r="J228" s="35" t="str">
        <f>IF(OUT!F136="", "", OUT!F136)</f>
        <v>UNROOTED CUTTINGS</v>
      </c>
      <c r="K228" s="8">
        <f>IF(OUT!P136="", "", OUT!P136)</f>
        <v>100</v>
      </c>
      <c r="L228" s="8" t="str">
        <f>IF(OUT!AE136="", "", OUT!AE136)</f>
        <v/>
      </c>
      <c r="M228" s="8" t="str">
        <f>IF(OUT!AG136="", "", OUT!AG136)</f>
        <v>PAT</v>
      </c>
      <c r="N228" s="8" t="str">
        <f>IF(OUT!AQ136="", "", OUT!AQ136)</f>
        <v/>
      </c>
      <c r="O228" s="8" t="str">
        <f>IF(OUT!BM136="", "", OUT!BM136)</f>
        <v>T6</v>
      </c>
      <c r="P228" s="9">
        <f>IF(OUT!N136="", "", OUT!N136)</f>
        <v>0.51500000000000001</v>
      </c>
      <c r="Q228" s="10">
        <f>IF(OUT!O136="", "", OUT!O136)</f>
        <v>51.5</v>
      </c>
      <c r="R228" s="9">
        <f>IF(PPG!H136="", "", PPG!H136)</f>
        <v>0.46899999999999997</v>
      </c>
      <c r="S228" s="10">
        <f>IF(PPG!I136="", "", PPG!I136)</f>
        <v>46.9</v>
      </c>
      <c r="T228" s="9">
        <f>IF(PPG!J136="", "", PPG!J136)</f>
        <v>0.42099999999999999</v>
      </c>
      <c r="U228" s="10">
        <f>IF(PPG!K136="", "", PPG!K136)</f>
        <v>42.1</v>
      </c>
      <c r="V228" s="9">
        <f>IF(PPG!L136="", "", PPG!L136)</f>
        <v>0.39200000000000002</v>
      </c>
      <c r="W228" s="10">
        <f>IF(PPG!M136="", "", PPG!M136)</f>
        <v>39.200000000000003</v>
      </c>
      <c r="X228" s="9">
        <f>IF(PPG!N136="", "", PPG!N136)</f>
        <v>0.374</v>
      </c>
      <c r="Y228" s="10">
        <f>IF(PPG!O136="", "", PPG!O136)</f>
        <v>37.4</v>
      </c>
      <c r="Z228" s="9">
        <f>IF(PPG!Q136="", "", PPG!Q136)</f>
        <v>0.48899999999999999</v>
      </c>
      <c r="AA228" s="10">
        <f>IF(PPG!R136="", "", PPG!R136)</f>
        <v>48.9</v>
      </c>
      <c r="AB228" s="9">
        <f>IF(PPG!S136="", "", PPG!S136)</f>
        <v>0.46899999999999997</v>
      </c>
      <c r="AC228" s="10">
        <f>IF(PPG!T136="", "", PPG!T136)</f>
        <v>46.9</v>
      </c>
      <c r="AD228" s="9">
        <f>IF(PPG!U136="", "", PPG!U136)</f>
        <v>0.42099999999999999</v>
      </c>
      <c r="AE228" s="10">
        <f>IF(PPG!V136="", "", PPG!V136)</f>
        <v>42.1</v>
      </c>
      <c r="AF228" s="9">
        <f>IF(PPG!W136="", "", PPG!W136)</f>
        <v>0.39200000000000002</v>
      </c>
      <c r="AG228" s="10">
        <f>IF(PPG!X136="", "", PPG!X136)</f>
        <v>39.200000000000003</v>
      </c>
      <c r="AH228" s="9">
        <f>IF(PPG!Y136="", "", PPG!Y136)</f>
        <v>0.374</v>
      </c>
      <c r="AI228" s="10">
        <f>IF(PPG!Z136="", "", PPG!Z136)</f>
        <v>37.4</v>
      </c>
      <c r="AJ228" s="31" t="str">
        <f>IF(D228&lt;&gt;"",D228*I228, "0.00")</f>
        <v>0.00</v>
      </c>
      <c r="AK228" s="8" t="str">
        <f>IF(D228&lt;&gt;"",D228, "0")</f>
        <v>0</v>
      </c>
      <c r="AL228" s="8" t="str">
        <f>IF(D228&lt;&gt;"",D228*K228, "0")</f>
        <v>0</v>
      </c>
    </row>
    <row r="229" spans="1:38">
      <c r="A229" s="8">
        <f>IF(OUT!C113="", "", OUT!C113)</f>
        <v>773</v>
      </c>
      <c r="B229" s="19">
        <f>IF(OUT!A113="", "", OUT!A113)</f>
        <v>63992</v>
      </c>
      <c r="C229" s="8" t="str">
        <f>IF(OUT!D113="", "", OUT!D113)</f>
        <v>CAL</v>
      </c>
      <c r="D229" s="26"/>
      <c r="E229" s="8" t="str">
        <f>IF(OUT!E113="", "", OUT!E113)</f>
        <v>100/BDL</v>
      </c>
      <c r="F229" s="23" t="str">
        <f>IF(OUT!AE113="NEW", "✷", "")</f>
        <v/>
      </c>
      <c r="G229" t="str">
        <f>IF(OUT!B113="", "", OUT!B113)</f>
        <v>GERANIUM   ZONAL ROCKY MOUNTAIN LIGHT PINK</v>
      </c>
      <c r="H229" s="20">
        <f>IF(AND($K$3=1,$K$4="N"),P229,IF(AND($K$3=2,$K$4="N"),R229,IF(AND($K$3=3,$K$4="N"),T229,IF(AND($K$3=4,$K$4="N"),V229,IF(AND($K$3=5,$K$4="N"),X229,IF(AND($K$3=1,$K$4="Y"),Z229,IF(AND($K$3=2,$K$4="Y"),AB229,IF(AND($K$3=3,$K$4="Y"),AD229,IF(AND($K$3=4,$K$4="Y"),AF229,IF(AND($K$3=5,$K$4="Y"),AH229,"FALSE"))))))))))</f>
        <v>0.65300000000000002</v>
      </c>
      <c r="I229" s="21">
        <f>IF(AND($K$3=1,$K$4="N"),Q229,IF(AND($K$3=2,$K$4="N"),S229,IF(AND($K$3=3,$K$4="N"),U229,IF(AND($K$3=4,$K$4="N"),W229,IF(AND($K$3=5,$K$4="N"),Y229,IF(AND($K$3=1,$K$4="Y"),AA229,IF(AND($K$3=2,$K$4="Y"),AC229,IF(AND($K$3=3,$K$4="Y"),AE229,IF(AND($K$3=4,$K$4="Y"),AG229,IF(AND($K$3=5,$K$4="Y"),AI229,"FALSE"))))))))))</f>
        <v>65.3</v>
      </c>
      <c r="J229" s="35" t="str">
        <f>IF(OUT!F113="", "", OUT!F113)</f>
        <v>CALLUSED URC</v>
      </c>
      <c r="K229" s="8">
        <f>IF(OUT!P113="", "", OUT!P113)</f>
        <v>100</v>
      </c>
      <c r="L229" s="8" t="str">
        <f>IF(OUT!AE113="", "", OUT!AE113)</f>
        <v/>
      </c>
      <c r="M229" s="8" t="str">
        <f>IF(OUT!AG113="", "", OUT!AG113)</f>
        <v>PAT</v>
      </c>
      <c r="N229" s="8" t="str">
        <f>IF(OUT!AQ113="", "", OUT!AQ113)</f>
        <v/>
      </c>
      <c r="O229" s="8" t="str">
        <f>IF(OUT!BM113="", "", OUT!BM113)</f>
        <v>T6</v>
      </c>
      <c r="P229" s="9">
        <f>IF(OUT!N113="", "", OUT!N113)</f>
        <v>0.65300000000000002</v>
      </c>
      <c r="Q229" s="10">
        <f>IF(OUT!O113="", "", OUT!O113)</f>
        <v>65.3</v>
      </c>
      <c r="R229" s="9">
        <f>IF(PPG!H113="", "", PPG!H113)</f>
        <v>0.626</v>
      </c>
      <c r="S229" s="10">
        <f>IF(PPG!I113="", "", PPG!I113)</f>
        <v>62.6</v>
      </c>
      <c r="T229" s="9">
        <f>IF(PPG!J113="", "", PPG!J113)</f>
        <v>0.55800000000000005</v>
      </c>
      <c r="U229" s="10">
        <f>IF(PPG!K113="", "", PPG!K113)</f>
        <v>55.8</v>
      </c>
      <c r="V229" s="9">
        <f>IF(PPG!L113="", "", PPG!L113)</f>
        <v>0.51900000000000002</v>
      </c>
      <c r="W229" s="10">
        <f>IF(PPG!M113="", "", PPG!M113)</f>
        <v>51.9</v>
      </c>
      <c r="X229" s="9">
        <f>IF(PPG!N113="", "", PPG!N113)</f>
        <v>0.49299999999999999</v>
      </c>
      <c r="Y229" s="10">
        <f>IF(PPG!O113="", "", PPG!O113)</f>
        <v>49.3</v>
      </c>
      <c r="Z229" s="9">
        <f>IF(PPG!Q113="", "", PPG!Q113)</f>
        <v>0.65300000000000002</v>
      </c>
      <c r="AA229" s="10">
        <f>IF(PPG!R113="", "", PPG!R113)</f>
        <v>65.3</v>
      </c>
      <c r="AB229" s="9">
        <f>IF(PPG!S113="", "", PPG!S113)</f>
        <v>0.626</v>
      </c>
      <c r="AC229" s="10">
        <f>IF(PPG!T113="", "", PPG!T113)</f>
        <v>62.6</v>
      </c>
      <c r="AD229" s="9">
        <f>IF(PPG!U113="", "", PPG!U113)</f>
        <v>0.55800000000000005</v>
      </c>
      <c r="AE229" s="10">
        <f>IF(PPG!V113="", "", PPG!V113)</f>
        <v>55.8</v>
      </c>
      <c r="AF229" s="9">
        <f>IF(PPG!W113="", "", PPG!W113)</f>
        <v>0.51900000000000002</v>
      </c>
      <c r="AG229" s="10">
        <f>IF(PPG!X113="", "", PPG!X113)</f>
        <v>51.9</v>
      </c>
      <c r="AH229" s="9">
        <f>IF(PPG!Y113="", "", PPG!Y113)</f>
        <v>0.49299999999999999</v>
      </c>
      <c r="AI229" s="10">
        <f>IF(PPG!Z113="", "", PPG!Z113)</f>
        <v>49.3</v>
      </c>
      <c r="AJ229" s="31" t="str">
        <f>IF(D229&lt;&gt;"",D229*I229, "0.00")</f>
        <v>0.00</v>
      </c>
      <c r="AK229" s="8" t="str">
        <f>IF(D229&lt;&gt;"",D229, "0")</f>
        <v>0</v>
      </c>
      <c r="AL229" s="8" t="str">
        <f>IF(D229&lt;&gt;"",D229*K229, "0")</f>
        <v>0</v>
      </c>
    </row>
    <row r="230" spans="1:38">
      <c r="A230" s="8">
        <f>IF(OUT!C114="", "", OUT!C114)</f>
        <v>773</v>
      </c>
      <c r="B230" s="19">
        <f>IF(OUT!A114="", "", OUT!A114)</f>
        <v>63992</v>
      </c>
      <c r="C230" s="8" t="str">
        <f>IF(OUT!D114="", "", OUT!D114)</f>
        <v>URCO</v>
      </c>
      <c r="D230" s="26"/>
      <c r="E230" s="8" t="str">
        <f>IF(OUT!E114="", "", OUT!E114)</f>
        <v>100/BDL</v>
      </c>
      <c r="F230" s="23" t="str">
        <f>IF(OUT!AE114="NEW", "✷", "")</f>
        <v/>
      </c>
      <c r="G230" t="str">
        <f>IF(OUT!B114="", "", OUT!B114)</f>
        <v>GERANIUM   ZONAL ROCKY MOUNTAIN LIGHT PINK</v>
      </c>
      <c r="H230" s="20">
        <f>IF(AND($K$3=1,$K$4="N"),P230,IF(AND($K$3=2,$K$4="N"),R230,IF(AND($K$3=3,$K$4="N"),T230,IF(AND($K$3=4,$K$4="N"),V230,IF(AND($K$3=5,$K$4="N"),X230,IF(AND($K$3=1,$K$4="Y"),Z230,IF(AND($K$3=2,$K$4="Y"),AB230,IF(AND($K$3=3,$K$4="Y"),AD230,IF(AND($K$3=4,$K$4="Y"),AF230,IF(AND($K$3=5,$K$4="Y"),AH230,"FALSE"))))))))))</f>
        <v>0.51500000000000001</v>
      </c>
      <c r="I230" s="21">
        <f>IF(AND($K$3=1,$K$4="N"),Q230,IF(AND($K$3=2,$K$4="N"),S230,IF(AND($K$3=3,$K$4="N"),U230,IF(AND($K$3=4,$K$4="N"),W230,IF(AND($K$3=5,$K$4="N"),Y230,IF(AND($K$3=1,$K$4="Y"),AA230,IF(AND($K$3=2,$K$4="Y"),AC230,IF(AND($K$3=3,$K$4="Y"),AE230,IF(AND($K$3=4,$K$4="Y"),AG230,IF(AND($K$3=5,$K$4="Y"),AI230,"FALSE"))))))))))</f>
        <v>51.5</v>
      </c>
      <c r="J230" s="35" t="str">
        <f>IF(OUT!F114="", "", OUT!F114)</f>
        <v>UNROOTED CUTTINGS</v>
      </c>
      <c r="K230" s="8">
        <f>IF(OUT!P114="", "", OUT!P114)</f>
        <v>100</v>
      </c>
      <c r="L230" s="8" t="str">
        <f>IF(OUT!AE114="", "", OUT!AE114)</f>
        <v/>
      </c>
      <c r="M230" s="8" t="str">
        <f>IF(OUT!AG114="", "", OUT!AG114)</f>
        <v>PAT</v>
      </c>
      <c r="N230" s="8" t="str">
        <f>IF(OUT!AQ114="", "", OUT!AQ114)</f>
        <v/>
      </c>
      <c r="O230" s="8" t="str">
        <f>IF(OUT!BM114="", "", OUT!BM114)</f>
        <v>T6</v>
      </c>
      <c r="P230" s="9">
        <f>IF(OUT!N114="", "", OUT!N114)</f>
        <v>0.51500000000000001</v>
      </c>
      <c r="Q230" s="10">
        <f>IF(OUT!O114="", "", OUT!O114)</f>
        <v>51.5</v>
      </c>
      <c r="R230" s="9">
        <f>IF(PPG!H114="", "", PPG!H114)</f>
        <v>0.496</v>
      </c>
      <c r="S230" s="10">
        <f>IF(PPG!I114="", "", PPG!I114)</f>
        <v>49.6</v>
      </c>
      <c r="T230" s="9">
        <f>IF(PPG!J114="", "", PPG!J114)</f>
        <v>0.44400000000000001</v>
      </c>
      <c r="U230" s="10">
        <f>IF(PPG!K114="", "", PPG!K114)</f>
        <v>44.4</v>
      </c>
      <c r="V230" s="9">
        <f>IF(PPG!L114="", "", PPG!L114)</f>
        <v>0.41399999999999998</v>
      </c>
      <c r="W230" s="10">
        <f>IF(PPG!M114="", "", PPG!M114)</f>
        <v>41.4</v>
      </c>
      <c r="X230" s="9">
        <f>IF(PPG!N114="", "", PPG!N114)</f>
        <v>0.39400000000000002</v>
      </c>
      <c r="Y230" s="10">
        <f>IF(PPG!O114="", "", PPG!O114)</f>
        <v>39.4</v>
      </c>
      <c r="Z230" s="9">
        <f>IF(PPG!Q114="", "", PPG!Q114)</f>
        <v>0.51700000000000002</v>
      </c>
      <c r="AA230" s="10">
        <f>IF(PPG!R114="", "", PPG!R114)</f>
        <v>51.7</v>
      </c>
      <c r="AB230" s="9">
        <f>IF(PPG!S114="", "", PPG!S114)</f>
        <v>0.496</v>
      </c>
      <c r="AC230" s="10">
        <f>IF(PPG!T114="", "", PPG!T114)</f>
        <v>49.6</v>
      </c>
      <c r="AD230" s="9">
        <f>IF(PPG!U114="", "", PPG!U114)</f>
        <v>0.44400000000000001</v>
      </c>
      <c r="AE230" s="10">
        <f>IF(PPG!V114="", "", PPG!V114)</f>
        <v>44.4</v>
      </c>
      <c r="AF230" s="9">
        <f>IF(PPG!W114="", "", PPG!W114)</f>
        <v>0.41399999999999998</v>
      </c>
      <c r="AG230" s="10">
        <f>IF(PPG!X114="", "", PPG!X114)</f>
        <v>41.4</v>
      </c>
      <c r="AH230" s="9">
        <f>IF(PPG!Y114="", "", PPG!Y114)</f>
        <v>0.39400000000000002</v>
      </c>
      <c r="AI230" s="10">
        <f>IF(PPG!Z114="", "", PPG!Z114)</f>
        <v>39.4</v>
      </c>
      <c r="AJ230" s="31" t="str">
        <f>IF(D230&lt;&gt;"",D230*I230, "0.00")</f>
        <v>0.00</v>
      </c>
      <c r="AK230" s="8" t="str">
        <f>IF(D230&lt;&gt;"",D230, "0")</f>
        <v>0</v>
      </c>
      <c r="AL230" s="8" t="str">
        <f>IF(D230&lt;&gt;"",D230*K230, "0")</f>
        <v>0</v>
      </c>
    </row>
    <row r="231" spans="1:38">
      <c r="A231" s="8">
        <f>IF(OUT!C107="", "", OUT!C107)</f>
        <v>773</v>
      </c>
      <c r="B231" s="19">
        <f>IF(OUT!A107="", "", OUT!A107)</f>
        <v>63953</v>
      </c>
      <c r="C231" s="8" t="str">
        <f>IF(OUT!D107="", "", OUT!D107)</f>
        <v>CAL</v>
      </c>
      <c r="D231" s="26"/>
      <c r="E231" s="8" t="str">
        <f>IF(OUT!E107="", "", OUT!E107)</f>
        <v>100/BDL</v>
      </c>
      <c r="F231" s="23" t="str">
        <f>IF(OUT!AE107="NEW", "✷", "")</f>
        <v/>
      </c>
      <c r="G231" t="str">
        <f>IF(OUT!B107="", "", OUT!B107)</f>
        <v>GERANIUM   ZONAL ROCKY MOUNTAIN MAGENTA</v>
      </c>
      <c r="H231" s="20">
        <f>IF(AND($K$3=1,$K$4="N"),P231,IF(AND($K$3=2,$K$4="N"),R231,IF(AND($K$3=3,$K$4="N"),T231,IF(AND($K$3=4,$K$4="N"),V231,IF(AND($K$3=5,$K$4="N"),X231,IF(AND($K$3=1,$K$4="Y"),Z231,IF(AND($K$3=2,$K$4="Y"),AB231,IF(AND($K$3=3,$K$4="Y"),AD231,IF(AND($K$3=4,$K$4="Y"),AF231,IF(AND($K$3=5,$K$4="Y"),AH231,"FALSE"))))))))))</f>
        <v>0.65300000000000002</v>
      </c>
      <c r="I231" s="21">
        <f>IF(AND($K$3=1,$K$4="N"),Q231,IF(AND($K$3=2,$K$4="N"),S231,IF(AND($K$3=3,$K$4="N"),U231,IF(AND($K$3=4,$K$4="N"),W231,IF(AND($K$3=5,$K$4="N"),Y231,IF(AND($K$3=1,$K$4="Y"),AA231,IF(AND($K$3=2,$K$4="Y"),AC231,IF(AND($K$3=3,$K$4="Y"),AE231,IF(AND($K$3=4,$K$4="Y"),AG231,IF(AND($K$3=5,$K$4="Y"),AI231,"FALSE"))))))))))</f>
        <v>65.3</v>
      </c>
      <c r="J231" s="35" t="str">
        <f>IF(OUT!F107="", "", OUT!F107)</f>
        <v>CALLUSED URC</v>
      </c>
      <c r="K231" s="8">
        <f>IF(OUT!P107="", "", OUT!P107)</f>
        <v>100</v>
      </c>
      <c r="L231" s="8" t="str">
        <f>IF(OUT!AE107="", "", OUT!AE107)</f>
        <v/>
      </c>
      <c r="M231" s="8" t="str">
        <f>IF(OUT!AG107="", "", OUT!AG107)</f>
        <v>PAT</v>
      </c>
      <c r="N231" s="8" t="str">
        <f>IF(OUT!AQ107="", "", OUT!AQ107)</f>
        <v/>
      </c>
      <c r="O231" s="8" t="str">
        <f>IF(OUT!BM107="", "", OUT!BM107)</f>
        <v>T6</v>
      </c>
      <c r="P231" s="9">
        <f>IF(OUT!N107="", "", OUT!N107)</f>
        <v>0.65300000000000002</v>
      </c>
      <c r="Q231" s="10">
        <f>IF(OUT!O107="", "", OUT!O107)</f>
        <v>65.3</v>
      </c>
      <c r="R231" s="9">
        <f>IF(PPG!H107="", "", PPG!H107)</f>
        <v>0.68899999999999995</v>
      </c>
      <c r="S231" s="10">
        <f>IF(PPG!I107="", "", PPG!I107)</f>
        <v>68.900000000000006</v>
      </c>
      <c r="T231" s="9">
        <f>IF(PPG!J107="", "", PPG!J107)</f>
        <v>0.61299999999999999</v>
      </c>
      <c r="U231" s="10">
        <f>IF(PPG!K107="", "", PPG!K107)</f>
        <v>61.3</v>
      </c>
      <c r="V231" s="9">
        <f>IF(PPG!L107="", "", PPG!L107)</f>
        <v>0.56999999999999995</v>
      </c>
      <c r="W231" s="10">
        <f>IF(PPG!M107="", "", PPG!M107)</f>
        <v>57</v>
      </c>
      <c r="X231" s="9">
        <f>IF(PPG!N107="", "", PPG!N107)</f>
        <v>0.54200000000000004</v>
      </c>
      <c r="Y231" s="10">
        <f>IF(PPG!O107="", "", PPG!O107)</f>
        <v>54.2</v>
      </c>
      <c r="Z231" s="9">
        <f>IF(PPG!Q107="", "", PPG!Q107)</f>
        <v>0.72</v>
      </c>
      <c r="AA231" s="10">
        <f>IF(PPG!R107="", "", PPG!R107)</f>
        <v>72</v>
      </c>
      <c r="AB231" s="9">
        <f>IF(PPG!S107="", "", PPG!S107)</f>
        <v>0.68899999999999995</v>
      </c>
      <c r="AC231" s="10">
        <f>IF(PPG!T107="", "", PPG!T107)</f>
        <v>68.900000000000006</v>
      </c>
      <c r="AD231" s="9">
        <f>IF(PPG!U107="", "", PPG!U107)</f>
        <v>0.61299999999999999</v>
      </c>
      <c r="AE231" s="10">
        <f>IF(PPG!V107="", "", PPG!V107)</f>
        <v>61.3</v>
      </c>
      <c r="AF231" s="9">
        <f>IF(PPG!W107="", "", PPG!W107)</f>
        <v>0.56999999999999995</v>
      </c>
      <c r="AG231" s="10">
        <f>IF(PPG!X107="", "", PPG!X107)</f>
        <v>57</v>
      </c>
      <c r="AH231" s="9">
        <f>IF(PPG!Y107="", "", PPG!Y107)</f>
        <v>0.54200000000000004</v>
      </c>
      <c r="AI231" s="10">
        <f>IF(PPG!Z107="", "", PPG!Z107)</f>
        <v>54.2</v>
      </c>
      <c r="AJ231" s="31" t="str">
        <f>IF(D231&lt;&gt;"",D231*I231, "0.00")</f>
        <v>0.00</v>
      </c>
      <c r="AK231" s="8" t="str">
        <f>IF(D231&lt;&gt;"",D231, "0")</f>
        <v>0</v>
      </c>
      <c r="AL231" s="8" t="str">
        <f>IF(D231&lt;&gt;"",D231*K231, "0")</f>
        <v>0</v>
      </c>
    </row>
    <row r="232" spans="1:38">
      <c r="A232" s="8">
        <f>IF(OUT!C108="", "", OUT!C108)</f>
        <v>773</v>
      </c>
      <c r="B232" s="19">
        <f>IF(OUT!A108="", "", OUT!A108)</f>
        <v>63953</v>
      </c>
      <c r="C232" s="8" t="str">
        <f>IF(OUT!D108="", "", OUT!D108)</f>
        <v>URCO</v>
      </c>
      <c r="D232" s="26"/>
      <c r="E232" s="8" t="str">
        <f>IF(OUT!E108="", "", OUT!E108)</f>
        <v>100/BDL</v>
      </c>
      <c r="F232" s="23" t="str">
        <f>IF(OUT!AE108="NEW", "✷", "")</f>
        <v/>
      </c>
      <c r="G232" t="str">
        <f>IF(OUT!B108="", "", OUT!B108)</f>
        <v>GERANIUM   ZONAL ROCKY MOUNTAIN MAGENTA</v>
      </c>
      <c r="H232" s="20">
        <f>IF(AND($K$3=1,$K$4="N"),P232,IF(AND($K$3=2,$K$4="N"),R232,IF(AND($K$3=3,$K$4="N"),T232,IF(AND($K$3=4,$K$4="N"),V232,IF(AND($K$3=5,$K$4="N"),X232,IF(AND($K$3=1,$K$4="Y"),Z232,IF(AND($K$3=2,$K$4="Y"),AB232,IF(AND($K$3=3,$K$4="Y"),AD232,IF(AND($K$3=4,$K$4="Y"),AF232,IF(AND($K$3=5,$K$4="Y"),AH232,"FALSE"))))))))))</f>
        <v>0.51500000000000001</v>
      </c>
      <c r="I232" s="21">
        <f>IF(AND($K$3=1,$K$4="N"),Q232,IF(AND($K$3=2,$K$4="N"),S232,IF(AND($K$3=3,$K$4="N"),U232,IF(AND($K$3=4,$K$4="N"),W232,IF(AND($K$3=5,$K$4="N"),Y232,IF(AND($K$3=1,$K$4="Y"),AA232,IF(AND($K$3=2,$K$4="Y"),AC232,IF(AND($K$3=3,$K$4="Y"),AE232,IF(AND($K$3=4,$K$4="Y"),AG232,IF(AND($K$3=5,$K$4="Y"),AI232,"FALSE"))))))))))</f>
        <v>51.5</v>
      </c>
      <c r="J232" s="35" t="str">
        <f>IF(OUT!F108="", "", OUT!F108)</f>
        <v>UNROOTED CUTTINGS</v>
      </c>
      <c r="K232" s="8">
        <f>IF(OUT!P108="", "", OUT!P108)</f>
        <v>100</v>
      </c>
      <c r="L232" s="8" t="str">
        <f>IF(OUT!AE108="", "", OUT!AE108)</f>
        <v/>
      </c>
      <c r="M232" s="8" t="str">
        <f>IF(OUT!AG108="", "", OUT!AG108)</f>
        <v>PAT</v>
      </c>
      <c r="N232" s="8" t="str">
        <f>IF(OUT!AQ108="", "", OUT!AQ108)</f>
        <v/>
      </c>
      <c r="O232" s="8" t="str">
        <f>IF(OUT!BM108="", "", OUT!BM108)</f>
        <v>T6</v>
      </c>
      <c r="P232" s="9">
        <f>IF(OUT!N108="", "", OUT!N108)</f>
        <v>0.51500000000000001</v>
      </c>
      <c r="Q232" s="10">
        <f>IF(OUT!O108="", "", OUT!O108)</f>
        <v>51.5</v>
      </c>
      <c r="R232" s="9">
        <f>IF(PPG!H108="", "", PPG!H108)</f>
        <v>0.56100000000000005</v>
      </c>
      <c r="S232" s="10">
        <f>IF(PPG!I108="", "", PPG!I108)</f>
        <v>56.1</v>
      </c>
      <c r="T232" s="9">
        <f>IF(PPG!J108="", "", PPG!J108)</f>
        <v>0.5</v>
      </c>
      <c r="U232" s="10">
        <f>IF(PPG!K108="", "", PPG!K108)</f>
        <v>50</v>
      </c>
      <c r="V232" s="9">
        <f>IF(PPG!L108="", "", PPG!L108)</f>
        <v>0.46500000000000002</v>
      </c>
      <c r="W232" s="10">
        <f>IF(PPG!M108="", "", PPG!M108)</f>
        <v>46.5</v>
      </c>
      <c r="X232" s="9">
        <f>IF(PPG!N108="", "", PPG!N108)</f>
        <v>0.443</v>
      </c>
      <c r="Y232" s="10">
        <f>IF(PPG!O108="", "", PPG!O108)</f>
        <v>44.3</v>
      </c>
      <c r="Z232" s="9">
        <f>IF(PPG!Q108="", "", PPG!Q108)</f>
        <v>0.58499999999999996</v>
      </c>
      <c r="AA232" s="10">
        <f>IF(PPG!R108="", "", PPG!R108)</f>
        <v>58.5</v>
      </c>
      <c r="AB232" s="9">
        <f>IF(PPG!S108="", "", PPG!S108)</f>
        <v>0.56100000000000005</v>
      </c>
      <c r="AC232" s="10">
        <f>IF(PPG!T108="", "", PPG!T108)</f>
        <v>56.1</v>
      </c>
      <c r="AD232" s="9">
        <f>IF(PPG!U108="", "", PPG!U108)</f>
        <v>0.5</v>
      </c>
      <c r="AE232" s="10">
        <f>IF(PPG!V108="", "", PPG!V108)</f>
        <v>50</v>
      </c>
      <c r="AF232" s="9">
        <f>IF(PPG!W108="", "", PPG!W108)</f>
        <v>0.46500000000000002</v>
      </c>
      <c r="AG232" s="10">
        <f>IF(PPG!X108="", "", PPG!X108)</f>
        <v>46.5</v>
      </c>
      <c r="AH232" s="9">
        <f>IF(PPG!Y108="", "", PPG!Y108)</f>
        <v>0.443</v>
      </c>
      <c r="AI232" s="10">
        <f>IF(PPG!Z108="", "", PPG!Z108)</f>
        <v>44.3</v>
      </c>
      <c r="AJ232" s="31" t="str">
        <f>IF(D232&lt;&gt;"",D232*I232, "0.00")</f>
        <v>0.00</v>
      </c>
      <c r="AK232" s="8" t="str">
        <f>IF(D232&lt;&gt;"",D232, "0")</f>
        <v>0</v>
      </c>
      <c r="AL232" s="8" t="str">
        <f>IF(D232&lt;&gt;"",D232*K232, "0")</f>
        <v>0</v>
      </c>
    </row>
    <row r="233" spans="1:38">
      <c r="A233" s="8">
        <f>IF(OUT!C111="", "", OUT!C111)</f>
        <v>773</v>
      </c>
      <c r="B233" s="19">
        <f>IF(OUT!A111="", "", OUT!A111)</f>
        <v>63991</v>
      </c>
      <c r="C233" s="8" t="str">
        <f>IF(OUT!D111="", "", OUT!D111)</f>
        <v>CAL</v>
      </c>
      <c r="D233" s="26"/>
      <c r="E233" s="8" t="str">
        <f>IF(OUT!E111="", "", OUT!E111)</f>
        <v>100/BDL</v>
      </c>
      <c r="F233" s="23" t="str">
        <f>IF(OUT!AE111="NEW", "✷", "")</f>
        <v/>
      </c>
      <c r="G233" t="str">
        <f>IF(OUT!B111="", "", OUT!B111)</f>
        <v>GERANIUM   ZONAL ROCKY MOUNTAIN ORANGE</v>
      </c>
      <c r="H233" s="20">
        <f>IF(AND($K$3=1,$K$4="N"),P233,IF(AND($K$3=2,$K$4="N"),R233,IF(AND($K$3=3,$K$4="N"),T233,IF(AND($K$3=4,$K$4="N"),V233,IF(AND($K$3=5,$K$4="N"),X233,IF(AND($K$3=1,$K$4="Y"),Z233,IF(AND($K$3=2,$K$4="Y"),AB233,IF(AND($K$3=3,$K$4="Y"),AD233,IF(AND($K$3=4,$K$4="Y"),AF233,IF(AND($K$3=5,$K$4="Y"),AH233,"FALSE"))))))))))</f>
        <v>0.65300000000000002</v>
      </c>
      <c r="I233" s="21">
        <f>IF(AND($K$3=1,$K$4="N"),Q233,IF(AND($K$3=2,$K$4="N"),S233,IF(AND($K$3=3,$K$4="N"),U233,IF(AND($K$3=4,$K$4="N"),W233,IF(AND($K$3=5,$K$4="N"),Y233,IF(AND($K$3=1,$K$4="Y"),AA233,IF(AND($K$3=2,$K$4="Y"),AC233,IF(AND($K$3=3,$K$4="Y"),AE233,IF(AND($K$3=4,$K$4="Y"),AG233,IF(AND($K$3=5,$K$4="Y"),AI233,"FALSE"))))))))))</f>
        <v>65.3</v>
      </c>
      <c r="J233" s="35" t="str">
        <f>IF(OUT!F111="", "", OUT!F111)</f>
        <v>CALLUSED URC</v>
      </c>
      <c r="K233" s="8">
        <f>IF(OUT!P111="", "", OUT!P111)</f>
        <v>100</v>
      </c>
      <c r="L233" s="8" t="str">
        <f>IF(OUT!AE111="", "", OUT!AE111)</f>
        <v/>
      </c>
      <c r="M233" s="8" t="str">
        <f>IF(OUT!AG111="", "", OUT!AG111)</f>
        <v>PAT</v>
      </c>
      <c r="N233" s="8" t="str">
        <f>IF(OUT!AQ111="", "", OUT!AQ111)</f>
        <v/>
      </c>
      <c r="O233" s="8" t="str">
        <f>IF(OUT!BM111="", "", OUT!BM111)</f>
        <v>T6</v>
      </c>
      <c r="P233" s="9">
        <f>IF(OUT!N111="", "", OUT!N111)</f>
        <v>0.65300000000000002</v>
      </c>
      <c r="Q233" s="10">
        <f>IF(OUT!O111="", "", OUT!O111)</f>
        <v>65.3</v>
      </c>
      <c r="R233" s="9">
        <f>IF(PPG!H111="", "", PPG!H111)</f>
        <v>0.626</v>
      </c>
      <c r="S233" s="10">
        <f>IF(PPG!I111="", "", PPG!I111)</f>
        <v>62.6</v>
      </c>
      <c r="T233" s="9">
        <f>IF(PPG!J111="", "", PPG!J111)</f>
        <v>0.55800000000000005</v>
      </c>
      <c r="U233" s="10">
        <f>IF(PPG!K111="", "", PPG!K111)</f>
        <v>55.8</v>
      </c>
      <c r="V233" s="9">
        <f>IF(PPG!L111="", "", PPG!L111)</f>
        <v>0.51900000000000002</v>
      </c>
      <c r="W233" s="10">
        <f>IF(PPG!M111="", "", PPG!M111)</f>
        <v>51.9</v>
      </c>
      <c r="X233" s="9">
        <f>IF(PPG!N111="", "", PPG!N111)</f>
        <v>0.49299999999999999</v>
      </c>
      <c r="Y233" s="10">
        <f>IF(PPG!O111="", "", PPG!O111)</f>
        <v>49.3</v>
      </c>
      <c r="Z233" s="9">
        <f>IF(PPG!Q111="", "", PPG!Q111)</f>
        <v>0.65300000000000002</v>
      </c>
      <c r="AA233" s="10">
        <f>IF(PPG!R111="", "", PPG!R111)</f>
        <v>65.3</v>
      </c>
      <c r="AB233" s="9">
        <f>IF(PPG!S111="", "", PPG!S111)</f>
        <v>0.626</v>
      </c>
      <c r="AC233" s="10">
        <f>IF(PPG!T111="", "", PPG!T111)</f>
        <v>62.6</v>
      </c>
      <c r="AD233" s="9">
        <f>IF(PPG!U111="", "", PPG!U111)</f>
        <v>0.55800000000000005</v>
      </c>
      <c r="AE233" s="10">
        <f>IF(PPG!V111="", "", PPG!V111)</f>
        <v>55.8</v>
      </c>
      <c r="AF233" s="9">
        <f>IF(PPG!W111="", "", PPG!W111)</f>
        <v>0.51900000000000002</v>
      </c>
      <c r="AG233" s="10">
        <f>IF(PPG!X111="", "", PPG!X111)</f>
        <v>51.9</v>
      </c>
      <c r="AH233" s="9">
        <f>IF(PPG!Y111="", "", PPG!Y111)</f>
        <v>0.49299999999999999</v>
      </c>
      <c r="AI233" s="10">
        <f>IF(PPG!Z111="", "", PPG!Z111)</f>
        <v>49.3</v>
      </c>
      <c r="AJ233" s="31" t="str">
        <f>IF(D233&lt;&gt;"",D233*I233, "0.00")</f>
        <v>0.00</v>
      </c>
      <c r="AK233" s="8" t="str">
        <f>IF(D233&lt;&gt;"",D233, "0")</f>
        <v>0</v>
      </c>
      <c r="AL233" s="8" t="str">
        <f>IF(D233&lt;&gt;"",D233*K233, "0")</f>
        <v>0</v>
      </c>
    </row>
    <row r="234" spans="1:38">
      <c r="A234" s="8">
        <f>IF(OUT!C112="", "", OUT!C112)</f>
        <v>773</v>
      </c>
      <c r="B234" s="19">
        <f>IF(OUT!A112="", "", OUT!A112)</f>
        <v>63991</v>
      </c>
      <c r="C234" s="8" t="str">
        <f>IF(OUT!D112="", "", OUT!D112)</f>
        <v>URCO</v>
      </c>
      <c r="D234" s="26"/>
      <c r="E234" s="8" t="str">
        <f>IF(OUT!E112="", "", OUT!E112)</f>
        <v>100/BDL</v>
      </c>
      <c r="F234" s="23" t="str">
        <f>IF(OUT!AE112="NEW", "✷", "")</f>
        <v/>
      </c>
      <c r="G234" t="str">
        <f>IF(OUT!B112="", "", OUT!B112)</f>
        <v>GERANIUM   ZONAL ROCKY MOUNTAIN ORANGE</v>
      </c>
      <c r="H234" s="20">
        <f>IF(AND($K$3=1,$K$4="N"),P234,IF(AND($K$3=2,$K$4="N"),R234,IF(AND($K$3=3,$K$4="N"),T234,IF(AND($K$3=4,$K$4="N"),V234,IF(AND($K$3=5,$K$4="N"),X234,IF(AND($K$3=1,$K$4="Y"),Z234,IF(AND($K$3=2,$K$4="Y"),AB234,IF(AND($K$3=3,$K$4="Y"),AD234,IF(AND($K$3=4,$K$4="Y"),AF234,IF(AND($K$3=5,$K$4="Y"),AH234,"FALSE"))))))))))</f>
        <v>0.51500000000000001</v>
      </c>
      <c r="I234" s="21">
        <f>IF(AND($K$3=1,$K$4="N"),Q234,IF(AND($K$3=2,$K$4="N"),S234,IF(AND($K$3=3,$K$4="N"),U234,IF(AND($K$3=4,$K$4="N"),W234,IF(AND($K$3=5,$K$4="N"),Y234,IF(AND($K$3=1,$K$4="Y"),AA234,IF(AND($K$3=2,$K$4="Y"),AC234,IF(AND($K$3=3,$K$4="Y"),AE234,IF(AND($K$3=4,$K$4="Y"),AG234,IF(AND($K$3=5,$K$4="Y"),AI234,"FALSE"))))))))))</f>
        <v>51.5</v>
      </c>
      <c r="J234" s="35" t="str">
        <f>IF(OUT!F112="", "", OUT!F112)</f>
        <v>UNROOTED CUTTINGS</v>
      </c>
      <c r="K234" s="8">
        <f>IF(OUT!P112="", "", OUT!P112)</f>
        <v>100</v>
      </c>
      <c r="L234" s="8" t="str">
        <f>IF(OUT!AE112="", "", OUT!AE112)</f>
        <v/>
      </c>
      <c r="M234" s="8" t="str">
        <f>IF(OUT!AG112="", "", OUT!AG112)</f>
        <v>PAT</v>
      </c>
      <c r="N234" s="8" t="str">
        <f>IF(OUT!AQ112="", "", OUT!AQ112)</f>
        <v/>
      </c>
      <c r="O234" s="8" t="str">
        <f>IF(OUT!BM112="", "", OUT!BM112)</f>
        <v>T6</v>
      </c>
      <c r="P234" s="9">
        <f>IF(OUT!N112="", "", OUT!N112)</f>
        <v>0.51500000000000001</v>
      </c>
      <c r="Q234" s="10">
        <f>IF(OUT!O112="", "", OUT!O112)</f>
        <v>51.5</v>
      </c>
      <c r="R234" s="9">
        <f>IF(PPG!H112="", "", PPG!H112)</f>
        <v>0.496</v>
      </c>
      <c r="S234" s="10">
        <f>IF(PPG!I112="", "", PPG!I112)</f>
        <v>49.6</v>
      </c>
      <c r="T234" s="9">
        <f>IF(PPG!J112="", "", PPG!J112)</f>
        <v>0.44400000000000001</v>
      </c>
      <c r="U234" s="10">
        <f>IF(PPG!K112="", "", PPG!K112)</f>
        <v>44.4</v>
      </c>
      <c r="V234" s="9">
        <f>IF(PPG!L112="", "", PPG!L112)</f>
        <v>0.41399999999999998</v>
      </c>
      <c r="W234" s="10">
        <f>IF(PPG!M112="", "", PPG!M112)</f>
        <v>41.4</v>
      </c>
      <c r="X234" s="9">
        <f>IF(PPG!N112="", "", PPG!N112)</f>
        <v>0.39400000000000002</v>
      </c>
      <c r="Y234" s="10">
        <f>IF(PPG!O112="", "", PPG!O112)</f>
        <v>39.4</v>
      </c>
      <c r="Z234" s="9">
        <f>IF(PPG!Q112="", "", PPG!Q112)</f>
        <v>0.51700000000000002</v>
      </c>
      <c r="AA234" s="10">
        <f>IF(PPG!R112="", "", PPG!R112)</f>
        <v>51.7</v>
      </c>
      <c r="AB234" s="9">
        <f>IF(PPG!S112="", "", PPG!S112)</f>
        <v>0.496</v>
      </c>
      <c r="AC234" s="10">
        <f>IF(PPG!T112="", "", PPG!T112)</f>
        <v>49.6</v>
      </c>
      <c r="AD234" s="9">
        <f>IF(PPG!U112="", "", PPG!U112)</f>
        <v>0.44400000000000001</v>
      </c>
      <c r="AE234" s="10">
        <f>IF(PPG!V112="", "", PPG!V112)</f>
        <v>44.4</v>
      </c>
      <c r="AF234" s="9">
        <f>IF(PPG!W112="", "", PPG!W112)</f>
        <v>0.41399999999999998</v>
      </c>
      <c r="AG234" s="10">
        <f>IF(PPG!X112="", "", PPG!X112)</f>
        <v>41.4</v>
      </c>
      <c r="AH234" s="9">
        <f>IF(PPG!Y112="", "", PPG!Y112)</f>
        <v>0.39400000000000002</v>
      </c>
      <c r="AI234" s="10">
        <f>IF(PPG!Z112="", "", PPG!Z112)</f>
        <v>39.4</v>
      </c>
      <c r="AJ234" s="31" t="str">
        <f>IF(D234&lt;&gt;"",D234*I234, "0.00")</f>
        <v>0.00</v>
      </c>
      <c r="AK234" s="8" t="str">
        <f>IF(D234&lt;&gt;"",D234, "0")</f>
        <v>0</v>
      </c>
      <c r="AL234" s="8" t="str">
        <f>IF(D234&lt;&gt;"",D234*K234, "0")</f>
        <v>0</v>
      </c>
    </row>
    <row r="235" spans="1:38">
      <c r="A235" s="8">
        <f>IF(OUT!C159="", "", OUT!C159)</f>
        <v>773</v>
      </c>
      <c r="B235" s="19">
        <f>IF(OUT!A159="", "", OUT!A159)</f>
        <v>71962</v>
      </c>
      <c r="C235" s="8" t="str">
        <f>IF(OUT!D159="", "", OUT!D159)</f>
        <v>CAL</v>
      </c>
      <c r="D235" s="26"/>
      <c r="E235" s="8" t="str">
        <f>IF(OUT!E159="", "", OUT!E159)</f>
        <v>100/BDL</v>
      </c>
      <c r="F235" s="23" t="str">
        <f>IF(OUT!AE159="NEW", "✷", "")</f>
        <v/>
      </c>
      <c r="G235" t="str">
        <f>IF(OUT!B159="", "", OUT!B159)</f>
        <v>GERANIUM   ZONAL ROCKY MOUNTAIN PINK</v>
      </c>
      <c r="H235" s="20">
        <f>IF(AND($K$3=1,$K$4="N"),P235,IF(AND($K$3=2,$K$4="N"),R235,IF(AND($K$3=3,$K$4="N"),T235,IF(AND($K$3=4,$K$4="N"),V235,IF(AND($K$3=5,$K$4="N"),X235,IF(AND($K$3=1,$K$4="Y"),Z235,IF(AND($K$3=2,$K$4="Y"),AB235,IF(AND($K$3=3,$K$4="Y"),AD235,IF(AND($K$3=4,$K$4="Y"),AF235,IF(AND($K$3=5,$K$4="Y"),AH235,"FALSE"))))))))))</f>
        <v>0.65300000000000002</v>
      </c>
      <c r="I235" s="21">
        <f>IF(AND($K$3=1,$K$4="N"),Q235,IF(AND($K$3=2,$K$4="N"),S235,IF(AND($K$3=3,$K$4="N"),U235,IF(AND($K$3=4,$K$4="N"),W235,IF(AND($K$3=5,$K$4="N"),Y235,IF(AND($K$3=1,$K$4="Y"),AA235,IF(AND($K$3=2,$K$4="Y"),AC235,IF(AND($K$3=3,$K$4="Y"),AE235,IF(AND($K$3=4,$K$4="Y"),AG235,IF(AND($K$3=5,$K$4="Y"),AI235,"FALSE"))))))))))</f>
        <v>65.3</v>
      </c>
      <c r="J235" s="35" t="str">
        <f>IF(OUT!F159="", "", OUT!F159)</f>
        <v>CALLUSED URC</v>
      </c>
      <c r="K235" s="8">
        <f>IF(OUT!P159="", "", OUT!P159)</f>
        <v>100</v>
      </c>
      <c r="L235" s="8" t="str">
        <f>IF(OUT!AE159="", "", OUT!AE159)</f>
        <v/>
      </c>
      <c r="M235" s="8" t="str">
        <f>IF(OUT!AG159="", "", OUT!AG159)</f>
        <v>PAT</v>
      </c>
      <c r="N235" s="8" t="str">
        <f>IF(OUT!AQ159="", "", OUT!AQ159)</f>
        <v/>
      </c>
      <c r="O235" s="8" t="str">
        <f>IF(OUT!BM159="", "", OUT!BM159)</f>
        <v>T6</v>
      </c>
      <c r="P235" s="9">
        <f>IF(OUT!N159="", "", OUT!N159)</f>
        <v>0.65300000000000002</v>
      </c>
      <c r="Q235" s="10">
        <f>IF(OUT!O159="", "", OUT!O159)</f>
        <v>65.3</v>
      </c>
      <c r="R235" s="9">
        <f>IF(PPG!H159="", "", PPG!H159)</f>
        <v>0.59499999999999997</v>
      </c>
      <c r="S235" s="10">
        <f>IF(PPG!I159="", "", PPG!I159)</f>
        <v>59.5</v>
      </c>
      <c r="T235" s="9">
        <f>IF(PPG!J159="", "", PPG!J159)</f>
        <v>0.53100000000000003</v>
      </c>
      <c r="U235" s="10">
        <f>IF(PPG!K159="", "", PPG!K159)</f>
        <v>53.1</v>
      </c>
      <c r="V235" s="9">
        <f>IF(PPG!L159="", "", PPG!L159)</f>
        <v>0.49399999999999999</v>
      </c>
      <c r="W235" s="10">
        <f>IF(PPG!M159="", "", PPG!M159)</f>
        <v>49.4</v>
      </c>
      <c r="X235" s="9">
        <f>IF(PPG!N159="", "", PPG!N159)</f>
        <v>0.47</v>
      </c>
      <c r="Y235" s="10">
        <f>IF(PPG!O159="", "", PPG!O159)</f>
        <v>47</v>
      </c>
      <c r="Z235" s="9">
        <f>IF(PPG!Q159="", "", PPG!Q159)</f>
        <v>0.62</v>
      </c>
      <c r="AA235" s="10">
        <f>IF(PPG!R159="", "", PPG!R159)</f>
        <v>62</v>
      </c>
      <c r="AB235" s="9">
        <f>IF(PPG!S159="", "", PPG!S159)</f>
        <v>0.59499999999999997</v>
      </c>
      <c r="AC235" s="10">
        <f>IF(PPG!T159="", "", PPG!T159)</f>
        <v>59.5</v>
      </c>
      <c r="AD235" s="9">
        <f>IF(PPG!U159="", "", PPG!U159)</f>
        <v>0.53100000000000003</v>
      </c>
      <c r="AE235" s="10">
        <f>IF(PPG!V159="", "", PPG!V159)</f>
        <v>53.1</v>
      </c>
      <c r="AF235" s="9">
        <f>IF(PPG!W159="", "", PPG!W159)</f>
        <v>0.49399999999999999</v>
      </c>
      <c r="AG235" s="10">
        <f>IF(PPG!X159="", "", PPG!X159)</f>
        <v>49.4</v>
      </c>
      <c r="AH235" s="9">
        <f>IF(PPG!Y159="", "", PPG!Y159)</f>
        <v>0.47</v>
      </c>
      <c r="AI235" s="10">
        <f>IF(PPG!Z159="", "", PPG!Z159)</f>
        <v>47</v>
      </c>
      <c r="AJ235" s="31" t="str">
        <f>IF(D235&lt;&gt;"",D235*I235, "0.00")</f>
        <v>0.00</v>
      </c>
      <c r="AK235" s="8" t="str">
        <f>IF(D235&lt;&gt;"",D235, "0")</f>
        <v>0</v>
      </c>
      <c r="AL235" s="8" t="str">
        <f>IF(D235&lt;&gt;"",D235*K235, "0")</f>
        <v>0</v>
      </c>
    </row>
    <row r="236" spans="1:38">
      <c r="A236" s="8">
        <f>IF(OUT!C160="", "", OUT!C160)</f>
        <v>773</v>
      </c>
      <c r="B236" s="19">
        <f>IF(OUT!A160="", "", OUT!A160)</f>
        <v>71962</v>
      </c>
      <c r="C236" s="8" t="str">
        <f>IF(OUT!D160="", "", OUT!D160)</f>
        <v>URCO</v>
      </c>
      <c r="D236" s="26"/>
      <c r="E236" s="8" t="str">
        <f>IF(OUT!E160="", "", OUT!E160)</f>
        <v>100/BDL</v>
      </c>
      <c r="F236" s="23" t="str">
        <f>IF(OUT!AE160="NEW", "✷", "")</f>
        <v/>
      </c>
      <c r="G236" t="str">
        <f>IF(OUT!B160="", "", OUT!B160)</f>
        <v>GERANIUM   ZONAL ROCKY MOUNTAIN PINK</v>
      </c>
      <c r="H236" s="20">
        <f>IF(AND($K$3=1,$K$4="N"),P236,IF(AND($K$3=2,$K$4="N"),R236,IF(AND($K$3=3,$K$4="N"),T236,IF(AND($K$3=4,$K$4="N"),V236,IF(AND($K$3=5,$K$4="N"),X236,IF(AND($K$3=1,$K$4="Y"),Z236,IF(AND($K$3=2,$K$4="Y"),AB236,IF(AND($K$3=3,$K$4="Y"),AD236,IF(AND($K$3=4,$K$4="Y"),AF236,IF(AND($K$3=5,$K$4="Y"),AH236,"FALSE"))))))))))</f>
        <v>0.51500000000000001</v>
      </c>
      <c r="I236" s="21">
        <f>IF(AND($K$3=1,$K$4="N"),Q236,IF(AND($K$3=2,$K$4="N"),S236,IF(AND($K$3=3,$K$4="N"),U236,IF(AND($K$3=4,$K$4="N"),W236,IF(AND($K$3=5,$K$4="N"),Y236,IF(AND($K$3=1,$K$4="Y"),AA236,IF(AND($K$3=2,$K$4="Y"),AC236,IF(AND($K$3=3,$K$4="Y"),AE236,IF(AND($K$3=4,$K$4="Y"),AG236,IF(AND($K$3=5,$K$4="Y"),AI236,"FALSE"))))))))))</f>
        <v>51.5</v>
      </c>
      <c r="J236" s="35" t="str">
        <f>IF(OUT!F160="", "", OUT!F160)</f>
        <v>UNROOTED CUTTINGS</v>
      </c>
      <c r="K236" s="8">
        <f>IF(OUT!P160="", "", OUT!P160)</f>
        <v>100</v>
      </c>
      <c r="L236" s="8" t="str">
        <f>IF(OUT!AE160="", "", OUT!AE160)</f>
        <v/>
      </c>
      <c r="M236" s="8" t="str">
        <f>IF(OUT!AG160="", "", OUT!AG160)</f>
        <v>PAT</v>
      </c>
      <c r="N236" s="8" t="str">
        <f>IF(OUT!AQ160="", "", OUT!AQ160)</f>
        <v/>
      </c>
      <c r="O236" s="8" t="str">
        <f>IF(OUT!BM160="", "", OUT!BM160)</f>
        <v>T6</v>
      </c>
      <c r="P236" s="9">
        <f>IF(OUT!N160="", "", OUT!N160)</f>
        <v>0.51500000000000001</v>
      </c>
      <c r="Q236" s="10">
        <f>IF(OUT!O160="", "", OUT!O160)</f>
        <v>51.5</v>
      </c>
      <c r="R236" s="9">
        <f>IF(PPG!H160="", "", PPG!H160)</f>
        <v>0.46899999999999997</v>
      </c>
      <c r="S236" s="10">
        <f>IF(PPG!I160="", "", PPG!I160)</f>
        <v>46.9</v>
      </c>
      <c r="T236" s="9">
        <f>IF(PPG!J160="", "", PPG!J160)</f>
        <v>0.42099999999999999</v>
      </c>
      <c r="U236" s="10">
        <f>IF(PPG!K160="", "", PPG!K160)</f>
        <v>42.1</v>
      </c>
      <c r="V236" s="9">
        <f>IF(PPG!L160="", "", PPG!L160)</f>
        <v>0.39200000000000002</v>
      </c>
      <c r="W236" s="10">
        <f>IF(PPG!M160="", "", PPG!M160)</f>
        <v>39.200000000000003</v>
      </c>
      <c r="X236" s="9">
        <f>IF(PPG!N160="", "", PPG!N160)</f>
        <v>0.374</v>
      </c>
      <c r="Y236" s="10">
        <f>IF(PPG!O160="", "", PPG!O160)</f>
        <v>37.4</v>
      </c>
      <c r="Z236" s="9">
        <f>IF(PPG!Q160="", "", PPG!Q160)</f>
        <v>0.48899999999999999</v>
      </c>
      <c r="AA236" s="10">
        <f>IF(PPG!R160="", "", PPG!R160)</f>
        <v>48.9</v>
      </c>
      <c r="AB236" s="9">
        <f>IF(PPG!S160="", "", PPG!S160)</f>
        <v>0.46899999999999997</v>
      </c>
      <c r="AC236" s="10">
        <f>IF(PPG!T160="", "", PPG!T160)</f>
        <v>46.9</v>
      </c>
      <c r="AD236" s="9">
        <f>IF(PPG!U160="", "", PPG!U160)</f>
        <v>0.42099999999999999</v>
      </c>
      <c r="AE236" s="10">
        <f>IF(PPG!V160="", "", PPG!V160)</f>
        <v>42.1</v>
      </c>
      <c r="AF236" s="9">
        <f>IF(PPG!W160="", "", PPG!W160)</f>
        <v>0.39200000000000002</v>
      </c>
      <c r="AG236" s="10">
        <f>IF(PPG!X160="", "", PPG!X160)</f>
        <v>39.200000000000003</v>
      </c>
      <c r="AH236" s="9">
        <f>IF(PPG!Y160="", "", PPG!Y160)</f>
        <v>0.374</v>
      </c>
      <c r="AI236" s="10">
        <f>IF(PPG!Z160="", "", PPG!Z160)</f>
        <v>37.4</v>
      </c>
      <c r="AJ236" s="31" t="str">
        <f>IF(D236&lt;&gt;"",D236*I236, "0.00")</f>
        <v>0.00</v>
      </c>
      <c r="AK236" s="8" t="str">
        <f>IF(D236&lt;&gt;"",D236, "0")</f>
        <v>0</v>
      </c>
      <c r="AL236" s="8" t="str">
        <f>IF(D236&lt;&gt;"",D236*K236, "0")</f>
        <v>0</v>
      </c>
    </row>
    <row r="237" spans="1:38">
      <c r="A237" s="8">
        <f>IF(OUT!C77="", "", OUT!C77)</f>
        <v>773</v>
      </c>
      <c r="B237" s="19">
        <f>IF(OUT!A77="", "", OUT!A77)</f>
        <v>58558</v>
      </c>
      <c r="C237" s="8" t="str">
        <f>IF(OUT!D77="", "", OUT!D77)</f>
        <v>CAL</v>
      </c>
      <c r="D237" s="26"/>
      <c r="E237" s="8" t="str">
        <f>IF(OUT!E77="", "", OUT!E77)</f>
        <v>100/BDL</v>
      </c>
      <c r="F237" s="23" t="str">
        <f>IF(OUT!AE77="NEW", "✷", "")</f>
        <v/>
      </c>
      <c r="G237" t="str">
        <f>IF(OUT!B77="", "", OUT!B77)</f>
        <v>GERANIUM   ZONAL ROCKY MOUNTAIN RED</v>
      </c>
      <c r="H237" s="20">
        <f>IF(AND($K$3=1,$K$4="N"),P237,IF(AND($K$3=2,$K$4="N"),R237,IF(AND($K$3=3,$K$4="N"),T237,IF(AND($K$3=4,$K$4="N"),V237,IF(AND($K$3=5,$K$4="N"),X237,IF(AND($K$3=1,$K$4="Y"),Z237,IF(AND($K$3=2,$K$4="Y"),AB237,IF(AND($K$3=3,$K$4="Y"),AD237,IF(AND($K$3=4,$K$4="Y"),AF237,IF(AND($K$3=5,$K$4="Y"),AH237,"FALSE"))))))))))</f>
        <v>0.65300000000000002</v>
      </c>
      <c r="I237" s="21">
        <f>IF(AND($K$3=1,$K$4="N"),Q237,IF(AND($K$3=2,$K$4="N"),S237,IF(AND($K$3=3,$K$4="N"),U237,IF(AND($K$3=4,$K$4="N"),W237,IF(AND($K$3=5,$K$4="N"),Y237,IF(AND($K$3=1,$K$4="Y"),AA237,IF(AND($K$3=2,$K$4="Y"),AC237,IF(AND($K$3=3,$K$4="Y"),AE237,IF(AND($K$3=4,$K$4="Y"),AG237,IF(AND($K$3=5,$K$4="Y"),AI237,"FALSE"))))))))))</f>
        <v>65.3</v>
      </c>
      <c r="J237" s="35" t="str">
        <f>IF(OUT!F77="", "", OUT!F77)</f>
        <v>CALLUSED URC</v>
      </c>
      <c r="K237" s="8">
        <f>IF(OUT!P77="", "", OUT!P77)</f>
        <v>100</v>
      </c>
      <c r="L237" s="8" t="str">
        <f>IF(OUT!AE77="", "", OUT!AE77)</f>
        <v/>
      </c>
      <c r="M237" s="8" t="str">
        <f>IF(OUT!AG77="", "", OUT!AG77)</f>
        <v>PAT</v>
      </c>
      <c r="N237" s="8" t="str">
        <f>IF(OUT!AQ77="", "", OUT!AQ77)</f>
        <v/>
      </c>
      <c r="O237" s="8" t="str">
        <f>IF(OUT!BM77="", "", OUT!BM77)</f>
        <v>T6</v>
      </c>
      <c r="P237" s="9">
        <f>IF(OUT!N77="", "", OUT!N77)</f>
        <v>0.65300000000000002</v>
      </c>
      <c r="Q237" s="10">
        <f>IF(OUT!O77="", "", OUT!O77)</f>
        <v>65.3</v>
      </c>
      <c r="R237" s="9">
        <f>IF(PPG!H77="", "", PPG!H77)</f>
        <v>0.68899999999999995</v>
      </c>
      <c r="S237" s="10">
        <f>IF(PPG!I77="", "", PPG!I77)</f>
        <v>68.900000000000006</v>
      </c>
      <c r="T237" s="9">
        <f>IF(PPG!J77="", "", PPG!J77)</f>
        <v>0.61299999999999999</v>
      </c>
      <c r="U237" s="10">
        <f>IF(PPG!K77="", "", PPG!K77)</f>
        <v>61.3</v>
      </c>
      <c r="V237" s="9">
        <f>IF(PPG!L77="", "", PPG!L77)</f>
        <v>0.56999999999999995</v>
      </c>
      <c r="W237" s="10">
        <f>IF(PPG!M77="", "", PPG!M77)</f>
        <v>57</v>
      </c>
      <c r="X237" s="9">
        <f>IF(PPG!N77="", "", PPG!N77)</f>
        <v>0.54200000000000004</v>
      </c>
      <c r="Y237" s="10">
        <f>IF(PPG!O77="", "", PPG!O77)</f>
        <v>54.2</v>
      </c>
      <c r="Z237" s="9">
        <f>IF(PPG!Q77="", "", PPG!Q77)</f>
        <v>0.72</v>
      </c>
      <c r="AA237" s="10">
        <f>IF(PPG!R77="", "", PPG!R77)</f>
        <v>72</v>
      </c>
      <c r="AB237" s="9">
        <f>IF(PPG!S77="", "", PPG!S77)</f>
        <v>0.68899999999999995</v>
      </c>
      <c r="AC237" s="10">
        <f>IF(PPG!T77="", "", PPG!T77)</f>
        <v>68.900000000000006</v>
      </c>
      <c r="AD237" s="9">
        <f>IF(PPG!U77="", "", PPG!U77)</f>
        <v>0.61299999999999999</v>
      </c>
      <c r="AE237" s="10">
        <f>IF(PPG!V77="", "", PPG!V77)</f>
        <v>61.3</v>
      </c>
      <c r="AF237" s="9">
        <f>IF(PPG!W77="", "", PPG!W77)</f>
        <v>0.56999999999999995</v>
      </c>
      <c r="AG237" s="10">
        <f>IF(PPG!X77="", "", PPG!X77)</f>
        <v>57</v>
      </c>
      <c r="AH237" s="9">
        <f>IF(PPG!Y77="", "", PPG!Y77)</f>
        <v>0.54200000000000004</v>
      </c>
      <c r="AI237" s="10">
        <f>IF(PPG!Z77="", "", PPG!Z77)</f>
        <v>54.2</v>
      </c>
      <c r="AJ237" s="31" t="str">
        <f>IF(D237&lt;&gt;"",D237*I237, "0.00")</f>
        <v>0.00</v>
      </c>
      <c r="AK237" s="8" t="str">
        <f>IF(D237&lt;&gt;"",D237, "0")</f>
        <v>0</v>
      </c>
      <c r="AL237" s="8" t="str">
        <f>IF(D237&lt;&gt;"",D237*K237, "0")</f>
        <v>0</v>
      </c>
    </row>
    <row r="238" spans="1:38">
      <c r="A238" s="8">
        <f>IF(OUT!C78="", "", OUT!C78)</f>
        <v>773</v>
      </c>
      <c r="B238" s="19">
        <f>IF(OUT!A78="", "", OUT!A78)</f>
        <v>58558</v>
      </c>
      <c r="C238" s="8" t="str">
        <f>IF(OUT!D78="", "", OUT!D78)</f>
        <v>URCO</v>
      </c>
      <c r="D238" s="26"/>
      <c r="E238" s="8" t="str">
        <f>IF(OUT!E78="", "", OUT!E78)</f>
        <v>100/BDL</v>
      </c>
      <c r="F238" s="23" t="str">
        <f>IF(OUT!AE78="NEW", "✷", "")</f>
        <v/>
      </c>
      <c r="G238" t="str">
        <f>IF(OUT!B78="", "", OUT!B78)</f>
        <v>GERANIUM   ZONAL ROCKY MOUNTAIN RED</v>
      </c>
      <c r="H238" s="20">
        <f>IF(AND($K$3=1,$K$4="N"),P238,IF(AND($K$3=2,$K$4="N"),R238,IF(AND($K$3=3,$K$4="N"),T238,IF(AND($K$3=4,$K$4="N"),V238,IF(AND($K$3=5,$K$4="N"),X238,IF(AND($K$3=1,$K$4="Y"),Z238,IF(AND($K$3=2,$K$4="Y"),AB238,IF(AND($K$3=3,$K$4="Y"),AD238,IF(AND($K$3=4,$K$4="Y"),AF238,IF(AND($K$3=5,$K$4="Y"),AH238,"FALSE"))))))))))</f>
        <v>0.51500000000000001</v>
      </c>
      <c r="I238" s="21">
        <f>IF(AND($K$3=1,$K$4="N"),Q238,IF(AND($K$3=2,$K$4="N"),S238,IF(AND($K$3=3,$K$4="N"),U238,IF(AND($K$3=4,$K$4="N"),W238,IF(AND($K$3=5,$K$4="N"),Y238,IF(AND($K$3=1,$K$4="Y"),AA238,IF(AND($K$3=2,$K$4="Y"),AC238,IF(AND($K$3=3,$K$4="Y"),AE238,IF(AND($K$3=4,$K$4="Y"),AG238,IF(AND($K$3=5,$K$4="Y"),AI238,"FALSE"))))))))))</f>
        <v>51.5</v>
      </c>
      <c r="J238" s="35" t="str">
        <f>IF(OUT!F78="", "", OUT!F78)</f>
        <v>UNROOTED CUTTINGS</v>
      </c>
      <c r="K238" s="8">
        <f>IF(OUT!P78="", "", OUT!P78)</f>
        <v>100</v>
      </c>
      <c r="L238" s="8" t="str">
        <f>IF(OUT!AE78="", "", OUT!AE78)</f>
        <v/>
      </c>
      <c r="M238" s="8" t="str">
        <f>IF(OUT!AG78="", "", OUT!AG78)</f>
        <v>PAT</v>
      </c>
      <c r="N238" s="8" t="str">
        <f>IF(OUT!AQ78="", "", OUT!AQ78)</f>
        <v/>
      </c>
      <c r="O238" s="8" t="str">
        <f>IF(OUT!BM78="", "", OUT!BM78)</f>
        <v>T6</v>
      </c>
      <c r="P238" s="9">
        <f>IF(OUT!N78="", "", OUT!N78)</f>
        <v>0.51500000000000001</v>
      </c>
      <c r="Q238" s="10">
        <f>IF(OUT!O78="", "", OUT!O78)</f>
        <v>51.5</v>
      </c>
      <c r="R238" s="9">
        <f>IF(PPG!H78="", "", PPG!H78)</f>
        <v>0.56100000000000005</v>
      </c>
      <c r="S238" s="10">
        <f>IF(PPG!I78="", "", PPG!I78)</f>
        <v>56.1</v>
      </c>
      <c r="T238" s="9">
        <f>IF(PPG!J78="", "", PPG!J78)</f>
        <v>0.5</v>
      </c>
      <c r="U238" s="10">
        <f>IF(PPG!K78="", "", PPG!K78)</f>
        <v>50</v>
      </c>
      <c r="V238" s="9">
        <f>IF(PPG!L78="", "", PPG!L78)</f>
        <v>0.46500000000000002</v>
      </c>
      <c r="W238" s="10">
        <f>IF(PPG!M78="", "", PPG!M78)</f>
        <v>46.5</v>
      </c>
      <c r="X238" s="9">
        <f>IF(PPG!N78="", "", PPG!N78)</f>
        <v>0.443</v>
      </c>
      <c r="Y238" s="10">
        <f>IF(PPG!O78="", "", PPG!O78)</f>
        <v>44.3</v>
      </c>
      <c r="Z238" s="9">
        <f>IF(PPG!Q78="", "", PPG!Q78)</f>
        <v>0.58499999999999996</v>
      </c>
      <c r="AA238" s="10">
        <f>IF(PPG!R78="", "", PPG!R78)</f>
        <v>58.5</v>
      </c>
      <c r="AB238" s="9">
        <f>IF(PPG!S78="", "", PPG!S78)</f>
        <v>0.56100000000000005</v>
      </c>
      <c r="AC238" s="10">
        <f>IF(PPG!T78="", "", PPG!T78)</f>
        <v>56.1</v>
      </c>
      <c r="AD238" s="9">
        <f>IF(PPG!U78="", "", PPG!U78)</f>
        <v>0.5</v>
      </c>
      <c r="AE238" s="10">
        <f>IF(PPG!V78="", "", PPG!V78)</f>
        <v>50</v>
      </c>
      <c r="AF238" s="9">
        <f>IF(PPG!W78="", "", PPG!W78)</f>
        <v>0.46500000000000002</v>
      </c>
      <c r="AG238" s="10">
        <f>IF(PPG!X78="", "", PPG!X78)</f>
        <v>46.5</v>
      </c>
      <c r="AH238" s="9">
        <f>IF(PPG!Y78="", "", PPG!Y78)</f>
        <v>0.443</v>
      </c>
      <c r="AI238" s="10">
        <f>IF(PPG!Z78="", "", PPG!Z78)</f>
        <v>44.3</v>
      </c>
      <c r="AJ238" s="31" t="str">
        <f>IF(D238&lt;&gt;"",D238*I238, "0.00")</f>
        <v>0.00</v>
      </c>
      <c r="AK238" s="8" t="str">
        <f>IF(D238&lt;&gt;"",D238, "0")</f>
        <v>0</v>
      </c>
      <c r="AL238" s="8" t="str">
        <f>IF(D238&lt;&gt;"",D238*K238, "0")</f>
        <v>0</v>
      </c>
    </row>
    <row r="239" spans="1:38">
      <c r="A239" s="8">
        <f>IF(OUT!C79="", "", OUT!C79)</f>
        <v>773</v>
      </c>
      <c r="B239" s="19">
        <f>IF(OUT!A79="", "", OUT!A79)</f>
        <v>58562</v>
      </c>
      <c r="C239" s="8" t="str">
        <f>IF(OUT!D79="", "", OUT!D79)</f>
        <v>CAL</v>
      </c>
      <c r="D239" s="26"/>
      <c r="E239" s="8" t="str">
        <f>IF(OUT!E79="", "", OUT!E79)</f>
        <v>100/BDL</v>
      </c>
      <c r="F239" s="23" t="str">
        <f>IF(OUT!AE79="NEW", "✷", "")</f>
        <v/>
      </c>
      <c r="G239" t="str">
        <f>IF(OUT!B79="", "", OUT!B79)</f>
        <v>GERANIUM   ZONAL ROCKY MOUNTAIN SALMON</v>
      </c>
      <c r="H239" s="20">
        <f>IF(AND($K$3=1,$K$4="N"),P239,IF(AND($K$3=2,$K$4="N"),R239,IF(AND($K$3=3,$K$4="N"),T239,IF(AND($K$3=4,$K$4="N"),V239,IF(AND($K$3=5,$K$4="N"),X239,IF(AND($K$3=1,$K$4="Y"),Z239,IF(AND($K$3=2,$K$4="Y"),AB239,IF(AND($K$3=3,$K$4="Y"),AD239,IF(AND($K$3=4,$K$4="Y"),AF239,IF(AND($K$3=5,$K$4="Y"),AH239,"FALSE"))))))))))</f>
        <v>0.65300000000000002</v>
      </c>
      <c r="I239" s="21">
        <f>IF(AND($K$3=1,$K$4="N"),Q239,IF(AND($K$3=2,$K$4="N"),S239,IF(AND($K$3=3,$K$4="N"),U239,IF(AND($K$3=4,$K$4="N"),W239,IF(AND($K$3=5,$K$4="N"),Y239,IF(AND($K$3=1,$K$4="Y"),AA239,IF(AND($K$3=2,$K$4="Y"),AC239,IF(AND($K$3=3,$K$4="Y"),AE239,IF(AND($K$3=4,$K$4="Y"),AG239,IF(AND($K$3=5,$K$4="Y"),AI239,"FALSE"))))))))))</f>
        <v>65.3</v>
      </c>
      <c r="J239" s="35" t="str">
        <f>IF(OUT!F79="", "", OUT!F79)</f>
        <v>CALLUSED URC</v>
      </c>
      <c r="K239" s="8">
        <f>IF(OUT!P79="", "", OUT!P79)</f>
        <v>100</v>
      </c>
      <c r="L239" s="8" t="str">
        <f>IF(OUT!AE79="", "", OUT!AE79)</f>
        <v/>
      </c>
      <c r="M239" s="8" t="str">
        <f>IF(OUT!AG79="", "", OUT!AG79)</f>
        <v>PAT</v>
      </c>
      <c r="N239" s="8" t="str">
        <f>IF(OUT!AQ79="", "", OUT!AQ79)</f>
        <v/>
      </c>
      <c r="O239" s="8" t="str">
        <f>IF(OUT!BM79="", "", OUT!BM79)</f>
        <v>T6</v>
      </c>
      <c r="P239" s="9">
        <f>IF(OUT!N79="", "", OUT!N79)</f>
        <v>0.65300000000000002</v>
      </c>
      <c r="Q239" s="10">
        <f>IF(OUT!O79="", "", OUT!O79)</f>
        <v>65.3</v>
      </c>
      <c r="R239" s="9">
        <f>IF(PPG!H79="", "", PPG!H79)</f>
        <v>0.68899999999999995</v>
      </c>
      <c r="S239" s="10">
        <f>IF(PPG!I79="", "", PPG!I79)</f>
        <v>68.900000000000006</v>
      </c>
      <c r="T239" s="9">
        <f>IF(PPG!J79="", "", PPG!J79)</f>
        <v>0.61299999999999999</v>
      </c>
      <c r="U239" s="10">
        <f>IF(PPG!K79="", "", PPG!K79)</f>
        <v>61.3</v>
      </c>
      <c r="V239" s="9">
        <f>IF(PPG!L79="", "", PPG!L79)</f>
        <v>0.56999999999999995</v>
      </c>
      <c r="W239" s="10">
        <f>IF(PPG!M79="", "", PPG!M79)</f>
        <v>57</v>
      </c>
      <c r="X239" s="9">
        <f>IF(PPG!N79="", "", PPG!N79)</f>
        <v>0.54200000000000004</v>
      </c>
      <c r="Y239" s="10">
        <f>IF(PPG!O79="", "", PPG!O79)</f>
        <v>54.2</v>
      </c>
      <c r="Z239" s="9">
        <f>IF(PPG!Q79="", "", PPG!Q79)</f>
        <v>0.72</v>
      </c>
      <c r="AA239" s="10">
        <f>IF(PPG!R79="", "", PPG!R79)</f>
        <v>72</v>
      </c>
      <c r="AB239" s="9">
        <f>IF(PPG!S79="", "", PPG!S79)</f>
        <v>0.68899999999999995</v>
      </c>
      <c r="AC239" s="10">
        <f>IF(PPG!T79="", "", PPG!T79)</f>
        <v>68.900000000000006</v>
      </c>
      <c r="AD239" s="9">
        <f>IF(PPG!U79="", "", PPG!U79)</f>
        <v>0.61299999999999999</v>
      </c>
      <c r="AE239" s="10">
        <f>IF(PPG!V79="", "", PPG!V79)</f>
        <v>61.3</v>
      </c>
      <c r="AF239" s="9">
        <f>IF(PPG!W79="", "", PPG!W79)</f>
        <v>0.56999999999999995</v>
      </c>
      <c r="AG239" s="10">
        <f>IF(PPG!X79="", "", PPG!X79)</f>
        <v>57</v>
      </c>
      <c r="AH239" s="9">
        <f>IF(PPG!Y79="", "", PPG!Y79)</f>
        <v>0.54200000000000004</v>
      </c>
      <c r="AI239" s="10">
        <f>IF(PPG!Z79="", "", PPG!Z79)</f>
        <v>54.2</v>
      </c>
      <c r="AJ239" s="31" t="str">
        <f>IF(D239&lt;&gt;"",D239*I239, "0.00")</f>
        <v>0.00</v>
      </c>
      <c r="AK239" s="8" t="str">
        <f>IF(D239&lt;&gt;"",D239, "0")</f>
        <v>0</v>
      </c>
      <c r="AL239" s="8" t="str">
        <f>IF(D239&lt;&gt;"",D239*K239, "0")</f>
        <v>0</v>
      </c>
    </row>
    <row r="240" spans="1:38">
      <c r="A240" s="8">
        <f>IF(OUT!C80="", "", OUT!C80)</f>
        <v>773</v>
      </c>
      <c r="B240" s="19">
        <f>IF(OUT!A80="", "", OUT!A80)</f>
        <v>58562</v>
      </c>
      <c r="C240" s="8" t="str">
        <f>IF(OUT!D80="", "", OUT!D80)</f>
        <v>URCO</v>
      </c>
      <c r="D240" s="26"/>
      <c r="E240" s="8" t="str">
        <f>IF(OUT!E80="", "", OUT!E80)</f>
        <v>100/BDL</v>
      </c>
      <c r="F240" s="23" t="str">
        <f>IF(OUT!AE80="NEW", "✷", "")</f>
        <v/>
      </c>
      <c r="G240" t="str">
        <f>IF(OUT!B80="", "", OUT!B80)</f>
        <v>GERANIUM   ZONAL ROCKY MOUNTAIN SALMON</v>
      </c>
      <c r="H240" s="20">
        <f>IF(AND($K$3=1,$K$4="N"),P240,IF(AND($K$3=2,$K$4="N"),R240,IF(AND($K$3=3,$K$4="N"),T240,IF(AND($K$3=4,$K$4="N"),V240,IF(AND($K$3=5,$K$4="N"),X240,IF(AND($K$3=1,$K$4="Y"),Z240,IF(AND($K$3=2,$K$4="Y"),AB240,IF(AND($K$3=3,$K$4="Y"),AD240,IF(AND($K$3=4,$K$4="Y"),AF240,IF(AND($K$3=5,$K$4="Y"),AH240,"FALSE"))))))))))</f>
        <v>0.51500000000000001</v>
      </c>
      <c r="I240" s="21">
        <f>IF(AND($K$3=1,$K$4="N"),Q240,IF(AND($K$3=2,$K$4="N"),S240,IF(AND($K$3=3,$K$4="N"),U240,IF(AND($K$3=4,$K$4="N"),W240,IF(AND($K$3=5,$K$4="N"),Y240,IF(AND($K$3=1,$K$4="Y"),AA240,IF(AND($K$3=2,$K$4="Y"),AC240,IF(AND($K$3=3,$K$4="Y"),AE240,IF(AND($K$3=4,$K$4="Y"),AG240,IF(AND($K$3=5,$K$4="Y"),AI240,"FALSE"))))))))))</f>
        <v>51.5</v>
      </c>
      <c r="J240" s="35" t="str">
        <f>IF(OUT!F80="", "", OUT!F80)</f>
        <v>UNROOTED CUTTINGS</v>
      </c>
      <c r="K240" s="8">
        <f>IF(OUT!P80="", "", OUT!P80)</f>
        <v>100</v>
      </c>
      <c r="L240" s="8" t="str">
        <f>IF(OUT!AE80="", "", OUT!AE80)</f>
        <v/>
      </c>
      <c r="M240" s="8" t="str">
        <f>IF(OUT!AG80="", "", OUT!AG80)</f>
        <v>PAT</v>
      </c>
      <c r="N240" s="8" t="str">
        <f>IF(OUT!AQ80="", "", OUT!AQ80)</f>
        <v/>
      </c>
      <c r="O240" s="8" t="str">
        <f>IF(OUT!BM80="", "", OUT!BM80)</f>
        <v>T6</v>
      </c>
      <c r="P240" s="9">
        <f>IF(OUT!N80="", "", OUT!N80)</f>
        <v>0.51500000000000001</v>
      </c>
      <c r="Q240" s="10">
        <f>IF(OUT!O80="", "", OUT!O80)</f>
        <v>51.5</v>
      </c>
      <c r="R240" s="9">
        <f>IF(PPG!H80="", "", PPG!H80)</f>
        <v>0.56100000000000005</v>
      </c>
      <c r="S240" s="10">
        <f>IF(PPG!I80="", "", PPG!I80)</f>
        <v>56.1</v>
      </c>
      <c r="T240" s="9">
        <f>IF(PPG!J80="", "", PPG!J80)</f>
        <v>0.5</v>
      </c>
      <c r="U240" s="10">
        <f>IF(PPG!K80="", "", PPG!K80)</f>
        <v>50</v>
      </c>
      <c r="V240" s="9">
        <f>IF(PPG!L80="", "", PPG!L80)</f>
        <v>0.46500000000000002</v>
      </c>
      <c r="W240" s="10">
        <f>IF(PPG!M80="", "", PPG!M80)</f>
        <v>46.5</v>
      </c>
      <c r="X240" s="9">
        <f>IF(PPG!N80="", "", PPG!N80)</f>
        <v>0.443</v>
      </c>
      <c r="Y240" s="10">
        <f>IF(PPG!O80="", "", PPG!O80)</f>
        <v>44.3</v>
      </c>
      <c r="Z240" s="9">
        <f>IF(PPG!Q80="", "", PPG!Q80)</f>
        <v>0.58499999999999996</v>
      </c>
      <c r="AA240" s="10">
        <f>IF(PPG!R80="", "", PPG!R80)</f>
        <v>58.5</v>
      </c>
      <c r="AB240" s="9">
        <f>IF(PPG!S80="", "", PPG!S80)</f>
        <v>0.56100000000000005</v>
      </c>
      <c r="AC240" s="10">
        <f>IF(PPG!T80="", "", PPG!T80)</f>
        <v>56.1</v>
      </c>
      <c r="AD240" s="9">
        <f>IF(PPG!U80="", "", PPG!U80)</f>
        <v>0.5</v>
      </c>
      <c r="AE240" s="10">
        <f>IF(PPG!V80="", "", PPG!V80)</f>
        <v>50</v>
      </c>
      <c r="AF240" s="9">
        <f>IF(PPG!W80="", "", PPG!W80)</f>
        <v>0.46500000000000002</v>
      </c>
      <c r="AG240" s="10">
        <f>IF(PPG!X80="", "", PPG!X80)</f>
        <v>46.5</v>
      </c>
      <c r="AH240" s="9">
        <f>IF(PPG!Y80="", "", PPG!Y80)</f>
        <v>0.443</v>
      </c>
      <c r="AI240" s="10">
        <f>IF(PPG!Z80="", "", PPG!Z80)</f>
        <v>44.3</v>
      </c>
      <c r="AJ240" s="31" t="str">
        <f>IF(D240&lt;&gt;"",D240*I240, "0.00")</f>
        <v>0.00</v>
      </c>
      <c r="AK240" s="8" t="str">
        <f>IF(D240&lt;&gt;"",D240, "0")</f>
        <v>0</v>
      </c>
      <c r="AL240" s="8" t="str">
        <f>IF(D240&lt;&gt;"",D240*K240, "0")</f>
        <v>0</v>
      </c>
    </row>
    <row r="241" spans="1:38">
      <c r="A241" s="8">
        <f>IF(OUT!C83="", "", OUT!C83)</f>
        <v>773</v>
      </c>
      <c r="B241" s="19">
        <f>IF(OUT!A83="", "", OUT!A83)</f>
        <v>61219</v>
      </c>
      <c r="C241" s="8" t="str">
        <f>IF(OUT!D83="", "", OUT!D83)</f>
        <v>CAL</v>
      </c>
      <c r="D241" s="26"/>
      <c r="E241" s="8" t="str">
        <f>IF(OUT!E83="", "", OUT!E83)</f>
        <v>100/BDL</v>
      </c>
      <c r="F241" s="23" t="str">
        <f>IF(OUT!AE83="NEW", "✷", "")</f>
        <v/>
      </c>
      <c r="G241" t="str">
        <f>IF(OUT!B83="", "", OUT!B83)</f>
        <v>GERANIUM   ZONAL ROCKY MOUNTAIN VIOLET</v>
      </c>
      <c r="H241" s="20">
        <f>IF(AND($K$3=1,$K$4="N"),P241,IF(AND($K$3=2,$K$4="N"),R241,IF(AND($K$3=3,$K$4="N"),T241,IF(AND($K$3=4,$K$4="N"),V241,IF(AND($K$3=5,$K$4="N"),X241,IF(AND($K$3=1,$K$4="Y"),Z241,IF(AND($K$3=2,$K$4="Y"),AB241,IF(AND($K$3=3,$K$4="Y"),AD241,IF(AND($K$3=4,$K$4="Y"),AF241,IF(AND($K$3=5,$K$4="Y"),AH241,"FALSE"))))))))))</f>
        <v>0.65300000000000002</v>
      </c>
      <c r="I241" s="21">
        <f>IF(AND($K$3=1,$K$4="N"),Q241,IF(AND($K$3=2,$K$4="N"),S241,IF(AND($K$3=3,$K$4="N"),U241,IF(AND($K$3=4,$K$4="N"),W241,IF(AND($K$3=5,$K$4="N"),Y241,IF(AND($K$3=1,$K$4="Y"),AA241,IF(AND($K$3=2,$K$4="Y"),AC241,IF(AND($K$3=3,$K$4="Y"),AE241,IF(AND($K$3=4,$K$4="Y"),AG241,IF(AND($K$3=5,$K$4="Y"),AI241,"FALSE"))))))))))</f>
        <v>65.3</v>
      </c>
      <c r="J241" s="35" t="str">
        <f>IF(OUT!F83="", "", OUT!F83)</f>
        <v>CALLUSED URC</v>
      </c>
      <c r="K241" s="8">
        <f>IF(OUT!P83="", "", OUT!P83)</f>
        <v>100</v>
      </c>
      <c r="L241" s="8" t="str">
        <f>IF(OUT!AE83="", "", OUT!AE83)</f>
        <v/>
      </c>
      <c r="M241" s="8" t="str">
        <f>IF(OUT!AG83="", "", OUT!AG83)</f>
        <v>PAT</v>
      </c>
      <c r="N241" s="8" t="str">
        <f>IF(OUT!AQ83="", "", OUT!AQ83)</f>
        <v/>
      </c>
      <c r="O241" s="8" t="str">
        <f>IF(OUT!BM83="", "", OUT!BM83)</f>
        <v>T6</v>
      </c>
      <c r="P241" s="9">
        <f>IF(OUT!N83="", "", OUT!N83)</f>
        <v>0.65300000000000002</v>
      </c>
      <c r="Q241" s="10">
        <f>IF(OUT!O83="", "", OUT!O83)</f>
        <v>65.3</v>
      </c>
      <c r="R241" s="9">
        <f>IF(PPG!H83="", "", PPG!H83)</f>
        <v>0.68899999999999995</v>
      </c>
      <c r="S241" s="10">
        <f>IF(PPG!I83="", "", PPG!I83)</f>
        <v>68.900000000000006</v>
      </c>
      <c r="T241" s="9">
        <f>IF(PPG!J83="", "", PPG!J83)</f>
        <v>0.61299999999999999</v>
      </c>
      <c r="U241" s="10">
        <f>IF(PPG!K83="", "", PPG!K83)</f>
        <v>61.3</v>
      </c>
      <c r="V241" s="9">
        <f>IF(PPG!L83="", "", PPG!L83)</f>
        <v>0.56999999999999995</v>
      </c>
      <c r="W241" s="10">
        <f>IF(PPG!M83="", "", PPG!M83)</f>
        <v>57</v>
      </c>
      <c r="X241" s="9">
        <f>IF(PPG!N83="", "", PPG!N83)</f>
        <v>0.54200000000000004</v>
      </c>
      <c r="Y241" s="10">
        <f>IF(PPG!O83="", "", PPG!O83)</f>
        <v>54.2</v>
      </c>
      <c r="Z241" s="9">
        <f>IF(PPG!Q83="", "", PPG!Q83)</f>
        <v>0.72</v>
      </c>
      <c r="AA241" s="10">
        <f>IF(PPG!R83="", "", PPG!R83)</f>
        <v>72</v>
      </c>
      <c r="AB241" s="9">
        <f>IF(PPG!S83="", "", PPG!S83)</f>
        <v>0.68899999999999995</v>
      </c>
      <c r="AC241" s="10">
        <f>IF(PPG!T83="", "", PPG!T83)</f>
        <v>68.900000000000006</v>
      </c>
      <c r="AD241" s="9">
        <f>IF(PPG!U83="", "", PPG!U83)</f>
        <v>0.61299999999999999</v>
      </c>
      <c r="AE241" s="10">
        <f>IF(PPG!V83="", "", PPG!V83)</f>
        <v>61.3</v>
      </c>
      <c r="AF241" s="9">
        <f>IF(PPG!W83="", "", PPG!W83)</f>
        <v>0.56999999999999995</v>
      </c>
      <c r="AG241" s="10">
        <f>IF(PPG!X83="", "", PPG!X83)</f>
        <v>57</v>
      </c>
      <c r="AH241" s="9">
        <f>IF(PPG!Y83="", "", PPG!Y83)</f>
        <v>0.54200000000000004</v>
      </c>
      <c r="AI241" s="10">
        <f>IF(PPG!Z83="", "", PPG!Z83)</f>
        <v>54.2</v>
      </c>
      <c r="AJ241" s="31" t="str">
        <f>IF(D241&lt;&gt;"",D241*I241, "0.00")</f>
        <v>0.00</v>
      </c>
      <c r="AK241" s="8" t="str">
        <f>IF(D241&lt;&gt;"",D241, "0")</f>
        <v>0</v>
      </c>
      <c r="AL241" s="8" t="str">
        <f>IF(D241&lt;&gt;"",D241*K241, "0")</f>
        <v>0</v>
      </c>
    </row>
    <row r="242" spans="1:38">
      <c r="A242" s="8">
        <f>IF(OUT!C84="", "", OUT!C84)</f>
        <v>773</v>
      </c>
      <c r="B242" s="19">
        <f>IF(OUT!A84="", "", OUT!A84)</f>
        <v>61219</v>
      </c>
      <c r="C242" s="8" t="str">
        <f>IF(OUT!D84="", "", OUT!D84)</f>
        <v>URCO</v>
      </c>
      <c r="D242" s="26"/>
      <c r="E242" s="8" t="str">
        <f>IF(OUT!E84="", "", OUT!E84)</f>
        <v>100/BDL</v>
      </c>
      <c r="F242" s="23" t="str">
        <f>IF(OUT!AE84="NEW", "✷", "")</f>
        <v/>
      </c>
      <c r="G242" t="str">
        <f>IF(OUT!B84="", "", OUT!B84)</f>
        <v>GERANIUM   ZONAL ROCKY MOUNTAIN VIOLET</v>
      </c>
      <c r="H242" s="20">
        <f>IF(AND($K$3=1,$K$4="N"),P242,IF(AND($K$3=2,$K$4="N"),R242,IF(AND($K$3=3,$K$4="N"),T242,IF(AND($K$3=4,$K$4="N"),V242,IF(AND($K$3=5,$K$4="N"),X242,IF(AND($K$3=1,$K$4="Y"),Z242,IF(AND($K$3=2,$K$4="Y"),AB242,IF(AND($K$3=3,$K$4="Y"),AD242,IF(AND($K$3=4,$K$4="Y"),AF242,IF(AND($K$3=5,$K$4="Y"),AH242,"FALSE"))))))))))</f>
        <v>0.51500000000000001</v>
      </c>
      <c r="I242" s="21">
        <f>IF(AND($K$3=1,$K$4="N"),Q242,IF(AND($K$3=2,$K$4="N"),S242,IF(AND($K$3=3,$K$4="N"),U242,IF(AND($K$3=4,$K$4="N"),W242,IF(AND($K$3=5,$K$4="N"),Y242,IF(AND($K$3=1,$K$4="Y"),AA242,IF(AND($K$3=2,$K$4="Y"),AC242,IF(AND($K$3=3,$K$4="Y"),AE242,IF(AND($K$3=4,$K$4="Y"),AG242,IF(AND($K$3=5,$K$4="Y"),AI242,"FALSE"))))))))))</f>
        <v>51.5</v>
      </c>
      <c r="J242" s="35" t="str">
        <f>IF(OUT!F84="", "", OUT!F84)</f>
        <v>UNROOTED CUTTINGS</v>
      </c>
      <c r="K242" s="8">
        <f>IF(OUT!P84="", "", OUT!P84)</f>
        <v>100</v>
      </c>
      <c r="L242" s="8" t="str">
        <f>IF(OUT!AE84="", "", OUT!AE84)</f>
        <v/>
      </c>
      <c r="M242" s="8" t="str">
        <f>IF(OUT!AG84="", "", OUT!AG84)</f>
        <v>PAT</v>
      </c>
      <c r="N242" s="8" t="str">
        <f>IF(OUT!AQ84="", "", OUT!AQ84)</f>
        <v/>
      </c>
      <c r="O242" s="8" t="str">
        <f>IF(OUT!BM84="", "", OUT!BM84)</f>
        <v>T6</v>
      </c>
      <c r="P242" s="9">
        <f>IF(OUT!N84="", "", OUT!N84)</f>
        <v>0.51500000000000001</v>
      </c>
      <c r="Q242" s="10">
        <f>IF(OUT!O84="", "", OUT!O84)</f>
        <v>51.5</v>
      </c>
      <c r="R242" s="9">
        <f>IF(PPG!H84="", "", PPG!H84)</f>
        <v>0.56100000000000005</v>
      </c>
      <c r="S242" s="10">
        <f>IF(PPG!I84="", "", PPG!I84)</f>
        <v>56.1</v>
      </c>
      <c r="T242" s="9">
        <f>IF(PPG!J84="", "", PPG!J84)</f>
        <v>0.5</v>
      </c>
      <c r="U242" s="10">
        <f>IF(PPG!K84="", "", PPG!K84)</f>
        <v>50</v>
      </c>
      <c r="V242" s="9">
        <f>IF(PPG!L84="", "", PPG!L84)</f>
        <v>0.46500000000000002</v>
      </c>
      <c r="W242" s="10">
        <f>IF(PPG!M84="", "", PPG!M84)</f>
        <v>46.5</v>
      </c>
      <c r="X242" s="9">
        <f>IF(PPG!N84="", "", PPG!N84)</f>
        <v>0.443</v>
      </c>
      <c r="Y242" s="10">
        <f>IF(PPG!O84="", "", PPG!O84)</f>
        <v>44.3</v>
      </c>
      <c r="Z242" s="9">
        <f>IF(PPG!Q84="", "", PPG!Q84)</f>
        <v>0.58499999999999996</v>
      </c>
      <c r="AA242" s="10">
        <f>IF(PPG!R84="", "", PPG!R84)</f>
        <v>58.5</v>
      </c>
      <c r="AB242" s="9">
        <f>IF(PPG!S84="", "", PPG!S84)</f>
        <v>0.56100000000000005</v>
      </c>
      <c r="AC242" s="10">
        <f>IF(PPG!T84="", "", PPG!T84)</f>
        <v>56.1</v>
      </c>
      <c r="AD242" s="9">
        <f>IF(PPG!U84="", "", PPG!U84)</f>
        <v>0.5</v>
      </c>
      <c r="AE242" s="10">
        <f>IF(PPG!V84="", "", PPG!V84)</f>
        <v>50</v>
      </c>
      <c r="AF242" s="9">
        <f>IF(PPG!W84="", "", PPG!W84)</f>
        <v>0.46500000000000002</v>
      </c>
      <c r="AG242" s="10">
        <f>IF(PPG!X84="", "", PPG!X84)</f>
        <v>46.5</v>
      </c>
      <c r="AH242" s="9">
        <f>IF(PPG!Y84="", "", PPG!Y84)</f>
        <v>0.443</v>
      </c>
      <c r="AI242" s="10">
        <f>IF(PPG!Z84="", "", PPG!Z84)</f>
        <v>44.3</v>
      </c>
      <c r="AJ242" s="31" t="str">
        <f>IF(D242&lt;&gt;"",D242*I242, "0.00")</f>
        <v>0.00</v>
      </c>
      <c r="AK242" s="8" t="str">
        <f>IF(D242&lt;&gt;"",D242, "0")</f>
        <v>0</v>
      </c>
      <c r="AL242" s="8" t="str">
        <f>IF(D242&lt;&gt;"",D242*K242, "0")</f>
        <v>0</v>
      </c>
    </row>
    <row r="243" spans="1:38">
      <c r="A243" s="8">
        <f>IF(OUT!C266="", "", OUT!C266)</f>
        <v>773</v>
      </c>
      <c r="B243" s="19">
        <f>IF(OUT!A266="", "", OUT!A266)</f>
        <v>91786</v>
      </c>
      <c r="C243" s="8" t="str">
        <f>IF(OUT!D266="", "", OUT!D266)</f>
        <v>CAL</v>
      </c>
      <c r="D243" s="26"/>
      <c r="E243" s="8" t="str">
        <f>IF(OUT!E266="", "", OUT!E266)</f>
        <v>100/BDL</v>
      </c>
      <c r="F243" s="23" t="str">
        <f>IF(OUT!AE266="NEW", "✷", "")</f>
        <v/>
      </c>
      <c r="G243" t="str">
        <f>IF(OUT!B266="", "", OUT!B266)</f>
        <v>GERANIUM   ZONAL ROSALIE ANTIQUE SALMON</v>
      </c>
      <c r="H243" s="20">
        <f>IF(AND($K$3=1,$K$4="N"),P243,IF(AND($K$3=2,$K$4="N"),R243,IF(AND($K$3=3,$K$4="N"),T243,IF(AND($K$3=4,$K$4="N"),V243,IF(AND($K$3=5,$K$4="N"),X243,IF(AND($K$3=1,$K$4="Y"),Z243,IF(AND($K$3=2,$K$4="Y"),AB243,IF(AND($K$3=3,$K$4="Y"),AD243,IF(AND($K$3=4,$K$4="Y"),AF243,IF(AND($K$3=5,$K$4="Y"),AH243,"FALSE"))))))))))</f>
        <v>0.68799999999999994</v>
      </c>
      <c r="I243" s="21">
        <f>IF(AND($K$3=1,$K$4="N"),Q243,IF(AND($K$3=2,$K$4="N"),S243,IF(AND($K$3=3,$K$4="N"),U243,IF(AND($K$3=4,$K$4="N"),W243,IF(AND($K$3=5,$K$4="N"),Y243,IF(AND($K$3=1,$K$4="Y"),AA243,IF(AND($K$3=2,$K$4="Y"),AC243,IF(AND($K$3=3,$K$4="Y"),AE243,IF(AND($K$3=4,$K$4="Y"),AG243,IF(AND($K$3=5,$K$4="Y"),AI243,"FALSE"))))))))))</f>
        <v>68.8</v>
      </c>
      <c r="J243" s="35" t="str">
        <f>IF(OUT!F266="", "", OUT!F266)</f>
        <v>CALLUSED URC</v>
      </c>
      <c r="K243" s="8">
        <f>IF(OUT!P266="", "", OUT!P266)</f>
        <v>100</v>
      </c>
      <c r="L243" s="8" t="str">
        <f>IF(OUT!AE266="", "", OUT!AE266)</f>
        <v/>
      </c>
      <c r="M243" s="8" t="str">
        <f>IF(OUT!AG266="", "", OUT!AG266)</f>
        <v>PAT</v>
      </c>
      <c r="N243" s="8" t="str">
        <f>IF(OUT!AQ266="", "", OUT!AQ266)</f>
        <v/>
      </c>
      <c r="O243" s="8" t="str">
        <f>IF(OUT!BM266="", "", OUT!BM266)</f>
        <v>T6</v>
      </c>
      <c r="P243" s="9">
        <f>IF(OUT!N266="", "", OUT!N266)</f>
        <v>0.68799999999999994</v>
      </c>
      <c r="Q243" s="10">
        <f>IF(OUT!O266="", "", OUT!O266)</f>
        <v>68.8</v>
      </c>
      <c r="R243" s="9">
        <f>IF(PPG!H266="", "", PPG!H266)</f>
        <v>0.46899999999999997</v>
      </c>
      <c r="S243" s="10">
        <f>IF(PPG!I266="", "", PPG!I266)</f>
        <v>46.9</v>
      </c>
      <c r="T243" s="9">
        <f>IF(PPG!J266="", "", PPG!J266)</f>
        <v>0.42099999999999999</v>
      </c>
      <c r="U243" s="10">
        <f>IF(PPG!K266="", "", PPG!K266)</f>
        <v>42.1</v>
      </c>
      <c r="V243" s="9">
        <f>IF(PPG!L266="", "", PPG!L266)</f>
        <v>0.39200000000000002</v>
      </c>
      <c r="W243" s="10">
        <f>IF(PPG!M266="", "", PPG!M266)</f>
        <v>39.200000000000003</v>
      </c>
      <c r="X243" s="9">
        <f>IF(PPG!N266="", "", PPG!N266)</f>
        <v>0.374</v>
      </c>
      <c r="Y243" s="10">
        <f>IF(PPG!O266="", "", PPG!O266)</f>
        <v>37.4</v>
      </c>
      <c r="Z243" s="9">
        <f>IF(PPG!Q266="", "", PPG!Q266)</f>
        <v>0.48899999999999999</v>
      </c>
      <c r="AA243" s="10">
        <f>IF(PPG!R266="", "", PPG!R266)</f>
        <v>48.9</v>
      </c>
      <c r="AB243" s="9">
        <f>IF(PPG!S266="", "", PPG!S266)</f>
        <v>0.46899999999999997</v>
      </c>
      <c r="AC243" s="10">
        <f>IF(PPG!T266="", "", PPG!T266)</f>
        <v>46.9</v>
      </c>
      <c r="AD243" s="9">
        <f>IF(PPG!U266="", "", PPG!U266)</f>
        <v>0.42099999999999999</v>
      </c>
      <c r="AE243" s="10">
        <f>IF(PPG!V266="", "", PPG!V266)</f>
        <v>42.1</v>
      </c>
      <c r="AF243" s="9">
        <f>IF(PPG!W266="", "", PPG!W266)</f>
        <v>0.39200000000000002</v>
      </c>
      <c r="AG243" s="10">
        <f>IF(PPG!X266="", "", PPG!X266)</f>
        <v>39.200000000000003</v>
      </c>
      <c r="AH243" s="9">
        <f>IF(PPG!Y266="", "", PPG!Y266)</f>
        <v>0.374</v>
      </c>
      <c r="AI243" s="10">
        <f>IF(PPG!Z266="", "", PPG!Z266)</f>
        <v>37.4</v>
      </c>
      <c r="AJ243" s="31" t="str">
        <f>IF(D243&lt;&gt;"",D243*I243, "0.00")</f>
        <v>0.00</v>
      </c>
      <c r="AK243" s="8" t="str">
        <f>IF(D243&lt;&gt;"",D243, "0")</f>
        <v>0</v>
      </c>
      <c r="AL243" s="8" t="str">
        <f>IF(D243&lt;&gt;"",D243*K243, "0")</f>
        <v>0</v>
      </c>
    </row>
    <row r="244" spans="1:38">
      <c r="A244" s="8">
        <f>IF(OUT!C267="", "", OUT!C267)</f>
        <v>773</v>
      </c>
      <c r="B244" s="19">
        <f>IF(OUT!A267="", "", OUT!A267)</f>
        <v>91786</v>
      </c>
      <c r="C244" s="8" t="str">
        <f>IF(OUT!D267="", "", OUT!D267)</f>
        <v>URCO</v>
      </c>
      <c r="D244" s="26"/>
      <c r="E244" s="8" t="str">
        <f>IF(OUT!E267="", "", OUT!E267)</f>
        <v>100/BDL</v>
      </c>
      <c r="F244" s="23" t="str">
        <f>IF(OUT!AE267="NEW", "✷", "")</f>
        <v/>
      </c>
      <c r="G244" t="str">
        <f>IF(OUT!B267="", "", OUT!B267)</f>
        <v>GERANIUM   ZONAL ROSALIE ANTIQUE SALMON</v>
      </c>
      <c r="H244" s="20">
        <f>IF(AND($K$3=1,$K$4="N"),P244,IF(AND($K$3=2,$K$4="N"),R244,IF(AND($K$3=3,$K$4="N"),T244,IF(AND($K$3=4,$K$4="N"),V244,IF(AND($K$3=5,$K$4="N"),X244,IF(AND($K$3=1,$K$4="Y"),Z244,IF(AND($K$3=2,$K$4="Y"),AB244,IF(AND($K$3=3,$K$4="Y"),AD244,IF(AND($K$3=4,$K$4="Y"),AF244,IF(AND($K$3=5,$K$4="Y"),AH244,"FALSE"))))))))))</f>
        <v>0.54500000000000004</v>
      </c>
      <c r="I244" s="21">
        <f>IF(AND($K$3=1,$K$4="N"),Q244,IF(AND($K$3=2,$K$4="N"),S244,IF(AND($K$3=3,$K$4="N"),U244,IF(AND($K$3=4,$K$4="N"),W244,IF(AND($K$3=5,$K$4="N"),Y244,IF(AND($K$3=1,$K$4="Y"),AA244,IF(AND($K$3=2,$K$4="Y"),AC244,IF(AND($K$3=3,$K$4="Y"),AE244,IF(AND($K$3=4,$K$4="Y"),AG244,IF(AND($K$3=5,$K$4="Y"),AI244,"FALSE"))))))))))</f>
        <v>54.5</v>
      </c>
      <c r="J244" s="35" t="str">
        <f>IF(OUT!F267="", "", OUT!F267)</f>
        <v>UNROOTED CUTTINGS</v>
      </c>
      <c r="K244" s="8">
        <f>IF(OUT!P267="", "", OUT!P267)</f>
        <v>100</v>
      </c>
      <c r="L244" s="8" t="str">
        <f>IF(OUT!AE267="", "", OUT!AE267)</f>
        <v/>
      </c>
      <c r="M244" s="8" t="str">
        <f>IF(OUT!AG267="", "", OUT!AG267)</f>
        <v>PAT</v>
      </c>
      <c r="N244" s="8" t="str">
        <f>IF(OUT!AQ267="", "", OUT!AQ267)</f>
        <v/>
      </c>
      <c r="O244" s="8" t="str">
        <f>IF(OUT!BM267="", "", OUT!BM267)</f>
        <v>T6</v>
      </c>
      <c r="P244" s="9">
        <f>IF(OUT!N267="", "", OUT!N267)</f>
        <v>0.54500000000000004</v>
      </c>
      <c r="Q244" s="10">
        <f>IF(OUT!O267="", "", OUT!O267)</f>
        <v>54.5</v>
      </c>
      <c r="R244" s="9">
        <f>IF(PPG!H267="", "", PPG!H267)</f>
        <v>0.59499999999999997</v>
      </c>
      <c r="S244" s="10">
        <f>IF(PPG!I267="", "", PPG!I267)</f>
        <v>59.5</v>
      </c>
      <c r="T244" s="9">
        <f>IF(PPG!J267="", "", PPG!J267)</f>
        <v>0.53100000000000003</v>
      </c>
      <c r="U244" s="10">
        <f>IF(PPG!K267="", "", PPG!K267)</f>
        <v>53.1</v>
      </c>
      <c r="V244" s="9">
        <f>IF(PPG!L267="", "", PPG!L267)</f>
        <v>0.49399999999999999</v>
      </c>
      <c r="W244" s="10">
        <f>IF(PPG!M267="", "", PPG!M267)</f>
        <v>49.4</v>
      </c>
      <c r="X244" s="9">
        <f>IF(PPG!N267="", "", PPG!N267)</f>
        <v>0.47</v>
      </c>
      <c r="Y244" s="10">
        <f>IF(PPG!O267="", "", PPG!O267)</f>
        <v>47</v>
      </c>
      <c r="Z244" s="9">
        <f>IF(PPG!Q267="", "", PPG!Q267)</f>
        <v>0.62</v>
      </c>
      <c r="AA244" s="10">
        <f>IF(PPG!R267="", "", PPG!R267)</f>
        <v>62</v>
      </c>
      <c r="AB244" s="9">
        <f>IF(PPG!S267="", "", PPG!S267)</f>
        <v>0.59499999999999997</v>
      </c>
      <c r="AC244" s="10">
        <f>IF(PPG!T267="", "", PPG!T267)</f>
        <v>59.5</v>
      </c>
      <c r="AD244" s="9">
        <f>IF(PPG!U267="", "", PPG!U267)</f>
        <v>0.53100000000000003</v>
      </c>
      <c r="AE244" s="10">
        <f>IF(PPG!V267="", "", PPG!V267)</f>
        <v>53.1</v>
      </c>
      <c r="AF244" s="9">
        <f>IF(PPG!W267="", "", PPG!W267)</f>
        <v>0.49399999999999999</v>
      </c>
      <c r="AG244" s="10">
        <f>IF(PPG!X267="", "", PPG!X267)</f>
        <v>49.4</v>
      </c>
      <c r="AH244" s="9">
        <f>IF(PPG!Y267="", "", PPG!Y267)</f>
        <v>0.47</v>
      </c>
      <c r="AI244" s="10">
        <f>IF(PPG!Z267="", "", PPG!Z267)</f>
        <v>47</v>
      </c>
      <c r="AJ244" s="31" t="str">
        <f>IF(D244&lt;&gt;"",D244*I244, "0.00")</f>
        <v>0.00</v>
      </c>
      <c r="AK244" s="8" t="str">
        <f>IF(D244&lt;&gt;"",D244, "0")</f>
        <v>0</v>
      </c>
      <c r="AL244" s="8" t="str">
        <f>IF(D244&lt;&gt;"",D244*K244, "0")</f>
        <v>0</v>
      </c>
    </row>
    <row r="245" spans="1:38">
      <c r="A245" s="8">
        <f>IF(OUT!C282="", "", OUT!C282)</f>
        <v>773</v>
      </c>
      <c r="B245" s="19">
        <f>IF(OUT!A282="", "", OUT!A282)</f>
        <v>94526</v>
      </c>
      <c r="C245" s="8" t="str">
        <f>IF(OUT!D282="", "", OUT!D282)</f>
        <v>CAL</v>
      </c>
      <c r="D245" s="26"/>
      <c r="E245" s="8" t="str">
        <f>IF(OUT!E282="", "", OUT!E282)</f>
        <v>100/BDL</v>
      </c>
      <c r="F245" s="23" t="str">
        <f>IF(OUT!AE282="NEW", "✷", "")</f>
        <v/>
      </c>
      <c r="G245" t="str">
        <f>IF(OUT!B282="", "", OUT!B282)</f>
        <v>GERANIUM   ZONAL STARRY PURE WHITE</v>
      </c>
      <c r="H245" s="20">
        <f>IF(AND($K$3=1,$K$4="N"),P245,IF(AND($K$3=2,$K$4="N"),R245,IF(AND($K$3=3,$K$4="N"),T245,IF(AND($K$3=4,$K$4="N"),V245,IF(AND($K$3=5,$K$4="N"),X245,IF(AND($K$3=1,$K$4="Y"),Z245,IF(AND($K$3=2,$K$4="Y"),AB245,IF(AND($K$3=3,$K$4="Y"),AD245,IF(AND($K$3=4,$K$4="Y"),AF245,IF(AND($K$3=5,$K$4="Y"),AH245,"FALSE"))))))))))</f>
        <v>0.65300000000000002</v>
      </c>
      <c r="I245" s="21">
        <f>IF(AND($K$3=1,$K$4="N"),Q245,IF(AND($K$3=2,$K$4="N"),S245,IF(AND($K$3=3,$K$4="N"),U245,IF(AND($K$3=4,$K$4="N"),W245,IF(AND($K$3=5,$K$4="N"),Y245,IF(AND($K$3=1,$K$4="Y"),AA245,IF(AND($K$3=2,$K$4="Y"),AC245,IF(AND($K$3=3,$K$4="Y"),AE245,IF(AND($K$3=4,$K$4="Y"),AG245,IF(AND($K$3=5,$K$4="Y"),AI245,"FALSE"))))))))))</f>
        <v>65.3</v>
      </c>
      <c r="J245" s="35" t="str">
        <f>IF(OUT!F282="", "", OUT!F282)</f>
        <v>CALLUSED URC</v>
      </c>
      <c r="K245" s="8">
        <f>IF(OUT!P282="", "", OUT!P282)</f>
        <v>100</v>
      </c>
      <c r="L245" s="8" t="str">
        <f>IF(OUT!AE282="", "", OUT!AE282)</f>
        <v/>
      </c>
      <c r="M245" s="8" t="str">
        <f>IF(OUT!AG282="", "", OUT!AG282)</f>
        <v>PAT</v>
      </c>
      <c r="N245" s="8" t="str">
        <f>IF(OUT!AQ282="", "", OUT!AQ282)</f>
        <v/>
      </c>
      <c r="O245" s="8" t="str">
        <f>IF(OUT!BM282="", "", OUT!BM282)</f>
        <v>T6</v>
      </c>
      <c r="P245" s="9">
        <f>IF(OUT!N282="", "", OUT!N282)</f>
        <v>0.65300000000000002</v>
      </c>
      <c r="Q245" s="10">
        <f>IF(OUT!O282="", "", OUT!O282)</f>
        <v>65.3</v>
      </c>
      <c r="R245" s="9">
        <f>IF(PPG!H282="", "", PPG!H282)</f>
        <v>0.32300000000000001</v>
      </c>
      <c r="S245" s="10">
        <f>IF(PPG!I282="", "", PPG!I282)</f>
        <v>32.299999999999997</v>
      </c>
      <c r="T245" s="9">
        <f>IF(PPG!J282="", "", PPG!J282)</f>
        <v>0.29199999999999998</v>
      </c>
      <c r="U245" s="10">
        <f>IF(PPG!K282="", "", PPG!K282)</f>
        <v>29.2</v>
      </c>
      <c r="V245" s="9">
        <f>IF(PPG!L282="", "", PPG!L282)</f>
        <v>0.27300000000000002</v>
      </c>
      <c r="W245" s="10">
        <f>IF(PPG!M282="", "", PPG!M282)</f>
        <v>27.3</v>
      </c>
      <c r="X245" s="9">
        <f>IF(PPG!N282="", "", PPG!N282)</f>
        <v>0.26100000000000001</v>
      </c>
      <c r="Y245" s="10">
        <f>IF(PPG!O282="", "", PPG!O282)</f>
        <v>26.1</v>
      </c>
      <c r="Z245" s="9">
        <f>IF(PPG!Q282="", "", PPG!Q282)</f>
        <v>0.33500000000000002</v>
      </c>
      <c r="AA245" s="10">
        <f>IF(PPG!R282="", "", PPG!R282)</f>
        <v>33.5</v>
      </c>
      <c r="AB245" s="9">
        <f>IF(PPG!S282="", "", PPG!S282)</f>
        <v>0.32300000000000001</v>
      </c>
      <c r="AC245" s="10">
        <f>IF(PPG!T282="", "", PPG!T282)</f>
        <v>32.299999999999997</v>
      </c>
      <c r="AD245" s="9">
        <f>IF(PPG!U282="", "", PPG!U282)</f>
        <v>0.29199999999999998</v>
      </c>
      <c r="AE245" s="10">
        <f>IF(PPG!V282="", "", PPG!V282)</f>
        <v>29.2</v>
      </c>
      <c r="AF245" s="9">
        <f>IF(PPG!W282="", "", PPG!W282)</f>
        <v>0.27300000000000002</v>
      </c>
      <c r="AG245" s="10">
        <f>IF(PPG!X282="", "", PPG!X282)</f>
        <v>27.3</v>
      </c>
      <c r="AH245" s="9">
        <f>IF(PPG!Y282="", "", PPG!Y282)</f>
        <v>0.26100000000000001</v>
      </c>
      <c r="AI245" s="10">
        <f>IF(PPG!Z282="", "", PPG!Z282)</f>
        <v>26.1</v>
      </c>
      <c r="AJ245" s="31" t="str">
        <f>IF(D245&lt;&gt;"",D245*I245, "0.00")</f>
        <v>0.00</v>
      </c>
      <c r="AK245" s="8" t="str">
        <f>IF(D245&lt;&gt;"",D245, "0")</f>
        <v>0</v>
      </c>
      <c r="AL245" s="8" t="str">
        <f>IF(D245&lt;&gt;"",D245*K245, "0")</f>
        <v>0</v>
      </c>
    </row>
    <row r="246" spans="1:38">
      <c r="A246" s="8">
        <f>IF(OUT!C283="", "", OUT!C283)</f>
        <v>773</v>
      </c>
      <c r="B246" s="19">
        <f>IF(OUT!A283="", "", OUT!A283)</f>
        <v>94526</v>
      </c>
      <c r="C246" s="8" t="str">
        <f>IF(OUT!D283="", "", OUT!D283)</f>
        <v>URCO</v>
      </c>
      <c r="D246" s="26"/>
      <c r="E246" s="8" t="str">
        <f>IF(OUT!E283="", "", OUT!E283)</f>
        <v>100/BDL</v>
      </c>
      <c r="F246" s="23" t="str">
        <f>IF(OUT!AE283="NEW", "✷", "")</f>
        <v/>
      </c>
      <c r="G246" t="str">
        <f>IF(OUT!B283="", "", OUT!B283)</f>
        <v>GERANIUM   ZONAL STARRY PURE WHITE</v>
      </c>
      <c r="H246" s="20">
        <f>IF(AND($K$3=1,$K$4="N"),P246,IF(AND($K$3=2,$K$4="N"),R246,IF(AND($K$3=3,$K$4="N"),T246,IF(AND($K$3=4,$K$4="N"),V246,IF(AND($K$3=5,$K$4="N"),X246,IF(AND($K$3=1,$K$4="Y"),Z246,IF(AND($K$3=2,$K$4="Y"),AB246,IF(AND($K$3=3,$K$4="Y"),AD246,IF(AND($K$3=4,$K$4="Y"),AF246,IF(AND($K$3=5,$K$4="Y"),AH246,"FALSE"))))))))))</f>
        <v>0.51500000000000001</v>
      </c>
      <c r="I246" s="21">
        <f>IF(AND($K$3=1,$K$4="N"),Q246,IF(AND($K$3=2,$K$4="N"),S246,IF(AND($K$3=3,$K$4="N"),U246,IF(AND($K$3=4,$K$4="N"),W246,IF(AND($K$3=5,$K$4="N"),Y246,IF(AND($K$3=1,$K$4="Y"),AA246,IF(AND($K$3=2,$K$4="Y"),AC246,IF(AND($K$3=3,$K$4="Y"),AE246,IF(AND($K$3=4,$K$4="Y"),AG246,IF(AND($K$3=5,$K$4="Y"),AI246,"FALSE"))))))))))</f>
        <v>51.5</v>
      </c>
      <c r="J246" s="35" t="str">
        <f>IF(OUT!F283="", "", OUT!F283)</f>
        <v>UNROOTED CUTTINGS</v>
      </c>
      <c r="K246" s="8">
        <f>IF(OUT!P283="", "", OUT!P283)</f>
        <v>100</v>
      </c>
      <c r="L246" s="8" t="str">
        <f>IF(OUT!AE283="", "", OUT!AE283)</f>
        <v/>
      </c>
      <c r="M246" s="8" t="str">
        <f>IF(OUT!AG283="", "", OUT!AG283)</f>
        <v>PAT</v>
      </c>
      <c r="N246" s="8" t="str">
        <f>IF(OUT!AQ283="", "", OUT!AQ283)</f>
        <v/>
      </c>
      <c r="O246" s="8" t="str">
        <f>IF(OUT!BM283="", "", OUT!BM283)</f>
        <v>T6</v>
      </c>
      <c r="P246" s="9">
        <f>IF(OUT!N283="", "", OUT!N283)</f>
        <v>0.51500000000000001</v>
      </c>
      <c r="Q246" s="10">
        <f>IF(OUT!O283="", "", OUT!O283)</f>
        <v>51.5</v>
      </c>
      <c r="R246" s="9">
        <f>IF(PPG!H283="", "", PPG!H283)</f>
        <v>0.32300000000000001</v>
      </c>
      <c r="S246" s="10">
        <f>IF(PPG!I283="", "", PPG!I283)</f>
        <v>32.299999999999997</v>
      </c>
      <c r="T246" s="9">
        <f>IF(PPG!J283="", "", PPG!J283)</f>
        <v>0.29199999999999998</v>
      </c>
      <c r="U246" s="10">
        <f>IF(PPG!K283="", "", PPG!K283)</f>
        <v>29.2</v>
      </c>
      <c r="V246" s="9">
        <f>IF(PPG!L283="", "", PPG!L283)</f>
        <v>0.27300000000000002</v>
      </c>
      <c r="W246" s="10">
        <f>IF(PPG!M283="", "", PPG!M283)</f>
        <v>27.3</v>
      </c>
      <c r="X246" s="9">
        <f>IF(PPG!N283="", "", PPG!N283)</f>
        <v>0.26100000000000001</v>
      </c>
      <c r="Y246" s="10">
        <f>IF(PPG!O283="", "", PPG!O283)</f>
        <v>26.1</v>
      </c>
      <c r="Z246" s="9">
        <f>IF(PPG!Q283="", "", PPG!Q283)</f>
        <v>0.33500000000000002</v>
      </c>
      <c r="AA246" s="10">
        <f>IF(PPG!R283="", "", PPG!R283)</f>
        <v>33.5</v>
      </c>
      <c r="AB246" s="9">
        <f>IF(PPG!S283="", "", PPG!S283)</f>
        <v>0.32300000000000001</v>
      </c>
      <c r="AC246" s="10">
        <f>IF(PPG!T283="", "", PPG!T283)</f>
        <v>32.299999999999997</v>
      </c>
      <c r="AD246" s="9">
        <f>IF(PPG!U283="", "", PPG!U283)</f>
        <v>0.29199999999999998</v>
      </c>
      <c r="AE246" s="10">
        <f>IF(PPG!V283="", "", PPG!V283)</f>
        <v>29.2</v>
      </c>
      <c r="AF246" s="9">
        <f>IF(PPG!W283="", "", PPG!W283)</f>
        <v>0.27300000000000002</v>
      </c>
      <c r="AG246" s="10">
        <f>IF(PPG!X283="", "", PPG!X283)</f>
        <v>27.3</v>
      </c>
      <c r="AH246" s="9">
        <f>IF(PPG!Y283="", "", PPG!Y283)</f>
        <v>0.26100000000000001</v>
      </c>
      <c r="AI246" s="10">
        <f>IF(PPG!Z283="", "", PPG!Z283)</f>
        <v>26.1</v>
      </c>
      <c r="AJ246" s="31" t="str">
        <f>IF(D246&lt;&gt;"",D246*I246, "0.00")</f>
        <v>0.00</v>
      </c>
      <c r="AK246" s="8" t="str">
        <f>IF(D246&lt;&gt;"",D246, "0")</f>
        <v>0</v>
      </c>
      <c r="AL246" s="8" t="str">
        <f>IF(D246&lt;&gt;"",D246*K246, "0")</f>
        <v>0</v>
      </c>
    </row>
    <row r="247" spans="1:38">
      <c r="A247" s="8">
        <f>IF(OUT!C49="", "", OUT!C49)</f>
        <v>773</v>
      </c>
      <c r="B247" s="19">
        <f>IF(OUT!A49="", "", OUT!A49)</f>
        <v>56458</v>
      </c>
      <c r="C247" s="8" t="str">
        <f>IF(OUT!D49="", "", OUT!D49)</f>
        <v>CAL</v>
      </c>
      <c r="D247" s="26"/>
      <c r="E247" s="8" t="str">
        <f>IF(OUT!E49="", "", OUT!E49)</f>
        <v>100/BDL</v>
      </c>
      <c r="F247" s="23" t="str">
        <f>IF(OUT!AE49="NEW", "✷", "")</f>
        <v/>
      </c>
      <c r="G247" t="str">
        <f>IF(OUT!B49="", "", OUT!B49)</f>
        <v>GERANIUM   ZONAL TANGO DARK RED</v>
      </c>
      <c r="H247" s="20">
        <f>IF(AND($K$3=1,$K$4="N"),P247,IF(AND($K$3=2,$K$4="N"),R247,IF(AND($K$3=3,$K$4="N"),T247,IF(AND($K$3=4,$K$4="N"),V247,IF(AND($K$3=5,$K$4="N"),X247,IF(AND($K$3=1,$K$4="Y"),Z247,IF(AND($K$3=2,$K$4="Y"),AB247,IF(AND($K$3=3,$K$4="Y"),AD247,IF(AND($K$3=4,$K$4="Y"),AF247,IF(AND($K$3=5,$K$4="Y"),AH247,"FALSE"))))))))))</f>
        <v>0.65300000000000002</v>
      </c>
      <c r="I247" s="21">
        <f>IF(AND($K$3=1,$K$4="N"),Q247,IF(AND($K$3=2,$K$4="N"),S247,IF(AND($K$3=3,$K$4="N"),U247,IF(AND($K$3=4,$K$4="N"),W247,IF(AND($K$3=5,$K$4="N"),Y247,IF(AND($K$3=1,$K$4="Y"),AA247,IF(AND($K$3=2,$K$4="Y"),AC247,IF(AND($K$3=3,$K$4="Y"),AE247,IF(AND($K$3=4,$K$4="Y"),AG247,IF(AND($K$3=5,$K$4="Y"),AI247,"FALSE"))))))))))</f>
        <v>65.3</v>
      </c>
      <c r="J247" s="35" t="str">
        <f>IF(OUT!F49="", "", OUT!F49)</f>
        <v>CALLUSED URC</v>
      </c>
      <c r="K247" s="8">
        <f>IF(OUT!P49="", "", OUT!P49)</f>
        <v>100</v>
      </c>
      <c r="L247" s="8" t="str">
        <f>IF(OUT!AE49="", "", OUT!AE49)</f>
        <v/>
      </c>
      <c r="M247" s="8" t="str">
        <f>IF(OUT!AG49="", "", OUT!AG49)</f>
        <v>PAT</v>
      </c>
      <c r="N247" s="8" t="str">
        <f>IF(OUT!AQ49="", "", OUT!AQ49)</f>
        <v/>
      </c>
      <c r="O247" s="8" t="str">
        <f>IF(OUT!BM49="", "", OUT!BM49)</f>
        <v>T6</v>
      </c>
      <c r="P247" s="9">
        <f>IF(OUT!N49="", "", OUT!N49)</f>
        <v>0.65300000000000002</v>
      </c>
      <c r="Q247" s="10">
        <f>IF(OUT!O49="", "", OUT!O49)</f>
        <v>65.3</v>
      </c>
      <c r="R247" s="9">
        <f>IF(PPG!H49="", "", PPG!H49)</f>
        <v>0.68899999999999995</v>
      </c>
      <c r="S247" s="10">
        <f>IF(PPG!I49="", "", PPG!I49)</f>
        <v>68.900000000000006</v>
      </c>
      <c r="T247" s="9">
        <f>IF(PPG!J49="", "", PPG!J49)</f>
        <v>0.61299999999999999</v>
      </c>
      <c r="U247" s="10">
        <f>IF(PPG!K49="", "", PPG!K49)</f>
        <v>61.3</v>
      </c>
      <c r="V247" s="9">
        <f>IF(PPG!L49="", "", PPG!L49)</f>
        <v>0.56999999999999995</v>
      </c>
      <c r="W247" s="10">
        <f>IF(PPG!M49="", "", PPG!M49)</f>
        <v>57</v>
      </c>
      <c r="X247" s="9">
        <f>IF(PPG!N49="", "", PPG!N49)</f>
        <v>0.54200000000000004</v>
      </c>
      <c r="Y247" s="10">
        <f>IF(PPG!O49="", "", PPG!O49)</f>
        <v>54.2</v>
      </c>
      <c r="Z247" s="9">
        <f>IF(PPG!Q49="", "", PPG!Q49)</f>
        <v>0.72</v>
      </c>
      <c r="AA247" s="10">
        <f>IF(PPG!R49="", "", PPG!R49)</f>
        <v>72</v>
      </c>
      <c r="AB247" s="9">
        <f>IF(PPG!S49="", "", PPG!S49)</f>
        <v>0.68899999999999995</v>
      </c>
      <c r="AC247" s="10">
        <f>IF(PPG!T49="", "", PPG!T49)</f>
        <v>68.900000000000006</v>
      </c>
      <c r="AD247" s="9">
        <f>IF(PPG!U49="", "", PPG!U49)</f>
        <v>0.61299999999999999</v>
      </c>
      <c r="AE247" s="10">
        <f>IF(PPG!V49="", "", PPG!V49)</f>
        <v>61.3</v>
      </c>
      <c r="AF247" s="9">
        <f>IF(PPG!W49="", "", PPG!W49)</f>
        <v>0.56999999999999995</v>
      </c>
      <c r="AG247" s="10">
        <f>IF(PPG!X49="", "", PPG!X49)</f>
        <v>57</v>
      </c>
      <c r="AH247" s="9">
        <f>IF(PPG!Y49="", "", PPG!Y49)</f>
        <v>0.54200000000000004</v>
      </c>
      <c r="AI247" s="10">
        <f>IF(PPG!Z49="", "", PPG!Z49)</f>
        <v>54.2</v>
      </c>
      <c r="AJ247" s="31" t="str">
        <f>IF(D247&lt;&gt;"",D247*I247, "0.00")</f>
        <v>0.00</v>
      </c>
      <c r="AK247" s="8" t="str">
        <f>IF(D247&lt;&gt;"",D247, "0")</f>
        <v>0</v>
      </c>
      <c r="AL247" s="8" t="str">
        <f>IF(D247&lt;&gt;"",D247*K247, "0")</f>
        <v>0</v>
      </c>
    </row>
    <row r="248" spans="1:38">
      <c r="A248" s="8">
        <f>IF(OUT!C50="", "", OUT!C50)</f>
        <v>773</v>
      </c>
      <c r="B248" s="19">
        <f>IF(OUT!A50="", "", OUT!A50)</f>
        <v>56458</v>
      </c>
      <c r="C248" s="8" t="str">
        <f>IF(OUT!D50="", "", OUT!D50)</f>
        <v>URCO</v>
      </c>
      <c r="D248" s="26"/>
      <c r="E248" s="8" t="str">
        <f>IF(OUT!E50="", "", OUT!E50)</f>
        <v>100/BDL</v>
      </c>
      <c r="F248" s="23" t="str">
        <f>IF(OUT!AE50="NEW", "✷", "")</f>
        <v/>
      </c>
      <c r="G248" t="str">
        <f>IF(OUT!B50="", "", OUT!B50)</f>
        <v>GERANIUM   ZONAL TANGO DARK RED</v>
      </c>
      <c r="H248" s="20">
        <f>IF(AND($K$3=1,$K$4="N"),P248,IF(AND($K$3=2,$K$4="N"),R248,IF(AND($K$3=3,$K$4="N"),T248,IF(AND($K$3=4,$K$4="N"),V248,IF(AND($K$3=5,$K$4="N"),X248,IF(AND($K$3=1,$K$4="Y"),Z248,IF(AND($K$3=2,$K$4="Y"),AB248,IF(AND($K$3=3,$K$4="Y"),AD248,IF(AND($K$3=4,$K$4="Y"),AF248,IF(AND($K$3=5,$K$4="Y"),AH248,"FALSE"))))))))))</f>
        <v>0.51500000000000001</v>
      </c>
      <c r="I248" s="21">
        <f>IF(AND($K$3=1,$K$4="N"),Q248,IF(AND($K$3=2,$K$4="N"),S248,IF(AND($K$3=3,$K$4="N"),U248,IF(AND($K$3=4,$K$4="N"),W248,IF(AND($K$3=5,$K$4="N"),Y248,IF(AND($K$3=1,$K$4="Y"),AA248,IF(AND($K$3=2,$K$4="Y"),AC248,IF(AND($K$3=3,$K$4="Y"),AE248,IF(AND($K$3=4,$K$4="Y"),AG248,IF(AND($K$3=5,$K$4="Y"),AI248,"FALSE"))))))))))</f>
        <v>51.5</v>
      </c>
      <c r="J248" s="35" t="str">
        <f>IF(OUT!F50="", "", OUT!F50)</f>
        <v>UNROOTED CUTTINGS</v>
      </c>
      <c r="K248" s="8">
        <f>IF(OUT!P50="", "", OUT!P50)</f>
        <v>100</v>
      </c>
      <c r="L248" s="8" t="str">
        <f>IF(OUT!AE50="", "", OUT!AE50)</f>
        <v/>
      </c>
      <c r="M248" s="8" t="str">
        <f>IF(OUT!AG50="", "", OUT!AG50)</f>
        <v>PAT</v>
      </c>
      <c r="N248" s="8" t="str">
        <f>IF(OUT!AQ50="", "", OUT!AQ50)</f>
        <v/>
      </c>
      <c r="O248" s="8" t="str">
        <f>IF(OUT!BM50="", "", OUT!BM50)</f>
        <v>T6</v>
      </c>
      <c r="P248" s="9">
        <f>IF(OUT!N50="", "", OUT!N50)</f>
        <v>0.51500000000000001</v>
      </c>
      <c r="Q248" s="10">
        <f>IF(OUT!O50="", "", OUT!O50)</f>
        <v>51.5</v>
      </c>
      <c r="R248" s="9">
        <f>IF(PPG!H50="", "", PPG!H50)</f>
        <v>0.56100000000000005</v>
      </c>
      <c r="S248" s="10">
        <f>IF(PPG!I50="", "", PPG!I50)</f>
        <v>56.1</v>
      </c>
      <c r="T248" s="9">
        <f>IF(PPG!J50="", "", PPG!J50)</f>
        <v>0.5</v>
      </c>
      <c r="U248" s="10">
        <f>IF(PPG!K50="", "", PPG!K50)</f>
        <v>50</v>
      </c>
      <c r="V248" s="9">
        <f>IF(PPG!L50="", "", PPG!L50)</f>
        <v>0.46500000000000002</v>
      </c>
      <c r="W248" s="10">
        <f>IF(PPG!M50="", "", PPG!M50)</f>
        <v>46.5</v>
      </c>
      <c r="X248" s="9">
        <f>IF(PPG!N50="", "", PPG!N50)</f>
        <v>0.443</v>
      </c>
      <c r="Y248" s="10">
        <f>IF(PPG!O50="", "", PPG!O50)</f>
        <v>44.3</v>
      </c>
      <c r="Z248" s="9">
        <f>IF(PPG!Q50="", "", PPG!Q50)</f>
        <v>0.58499999999999996</v>
      </c>
      <c r="AA248" s="10">
        <f>IF(PPG!R50="", "", PPG!R50)</f>
        <v>58.5</v>
      </c>
      <c r="AB248" s="9">
        <f>IF(PPG!S50="", "", PPG!S50)</f>
        <v>0.56100000000000005</v>
      </c>
      <c r="AC248" s="10">
        <f>IF(PPG!T50="", "", PPG!T50)</f>
        <v>56.1</v>
      </c>
      <c r="AD248" s="9">
        <f>IF(PPG!U50="", "", PPG!U50)</f>
        <v>0.5</v>
      </c>
      <c r="AE248" s="10">
        <f>IF(PPG!V50="", "", PPG!V50)</f>
        <v>50</v>
      </c>
      <c r="AF248" s="9">
        <f>IF(PPG!W50="", "", PPG!W50)</f>
        <v>0.46500000000000002</v>
      </c>
      <c r="AG248" s="10">
        <f>IF(PPG!X50="", "", PPG!X50)</f>
        <v>46.5</v>
      </c>
      <c r="AH248" s="9">
        <f>IF(PPG!Y50="", "", PPG!Y50)</f>
        <v>0.443</v>
      </c>
      <c r="AI248" s="10">
        <f>IF(PPG!Z50="", "", PPG!Z50)</f>
        <v>44.3</v>
      </c>
      <c r="AJ248" s="31" t="str">
        <f>IF(D248&lt;&gt;"",D248*I248, "0.00")</f>
        <v>0.00</v>
      </c>
      <c r="AK248" s="8" t="str">
        <f>IF(D248&lt;&gt;"",D248, "0")</f>
        <v>0</v>
      </c>
      <c r="AL248" s="8" t="str">
        <f>IF(D248&lt;&gt;"",D248*K248, "0")</f>
        <v>0</v>
      </c>
    </row>
    <row r="249" spans="1:38">
      <c r="A249" s="8">
        <f>IF(OUT!C81="", "", OUT!C81)</f>
        <v>773</v>
      </c>
      <c r="B249" s="19">
        <f>IF(OUT!A81="", "", OUT!A81)</f>
        <v>61212</v>
      </c>
      <c r="C249" s="8" t="str">
        <f>IF(OUT!D81="", "", OUT!D81)</f>
        <v>CAL</v>
      </c>
      <c r="D249" s="26"/>
      <c r="E249" s="8" t="str">
        <f>IF(OUT!E81="", "", OUT!E81)</f>
        <v>100/BDL</v>
      </c>
      <c r="F249" s="23" t="str">
        <f>IF(OUT!AE81="NEW", "✷", "")</f>
        <v/>
      </c>
      <c r="G249" t="str">
        <f>IF(OUT!B81="", "", OUT!B81)</f>
        <v>GERANIUM   ZONAL TANGO DEEP PINK   (ECLIPSE)</v>
      </c>
      <c r="H249" s="20">
        <f>IF(AND($K$3=1,$K$4="N"),P249,IF(AND($K$3=2,$K$4="N"),R249,IF(AND($K$3=3,$K$4="N"),T249,IF(AND($K$3=4,$K$4="N"),V249,IF(AND($K$3=5,$K$4="N"),X249,IF(AND($K$3=1,$K$4="Y"),Z249,IF(AND($K$3=2,$K$4="Y"),AB249,IF(AND($K$3=3,$K$4="Y"),AD249,IF(AND($K$3=4,$K$4="Y"),AF249,IF(AND($K$3=5,$K$4="Y"),AH249,"FALSE"))))))))))</f>
        <v>0.65300000000000002</v>
      </c>
      <c r="I249" s="21">
        <f>IF(AND($K$3=1,$K$4="N"),Q249,IF(AND($K$3=2,$K$4="N"),S249,IF(AND($K$3=3,$K$4="N"),U249,IF(AND($K$3=4,$K$4="N"),W249,IF(AND($K$3=5,$K$4="N"),Y249,IF(AND($K$3=1,$K$4="Y"),AA249,IF(AND($K$3=2,$K$4="Y"),AC249,IF(AND($K$3=3,$K$4="Y"),AE249,IF(AND($K$3=4,$K$4="Y"),AG249,IF(AND($K$3=5,$K$4="Y"),AI249,"FALSE"))))))))))</f>
        <v>65.3</v>
      </c>
      <c r="J249" s="35" t="str">
        <f>IF(OUT!F81="", "", OUT!F81)</f>
        <v>CALLUSED URC</v>
      </c>
      <c r="K249" s="8">
        <f>IF(OUT!P81="", "", OUT!P81)</f>
        <v>100</v>
      </c>
      <c r="L249" s="8" t="str">
        <f>IF(OUT!AE81="", "", OUT!AE81)</f>
        <v/>
      </c>
      <c r="M249" s="8" t="str">
        <f>IF(OUT!AG81="", "", OUT!AG81)</f>
        <v>PAT</v>
      </c>
      <c r="N249" s="8" t="str">
        <f>IF(OUT!AQ81="", "", OUT!AQ81)</f>
        <v/>
      </c>
      <c r="O249" s="8" t="str">
        <f>IF(OUT!BM81="", "", OUT!BM81)</f>
        <v>T6</v>
      </c>
      <c r="P249" s="9">
        <f>IF(OUT!N81="", "", OUT!N81)</f>
        <v>0.65300000000000002</v>
      </c>
      <c r="Q249" s="10">
        <f>IF(OUT!O81="", "", OUT!O81)</f>
        <v>65.3</v>
      </c>
      <c r="R249" s="9">
        <f>IF(PPG!H81="", "", PPG!H81)</f>
        <v>0.68899999999999995</v>
      </c>
      <c r="S249" s="10">
        <f>IF(PPG!I81="", "", PPG!I81)</f>
        <v>68.900000000000006</v>
      </c>
      <c r="T249" s="9">
        <f>IF(PPG!J81="", "", PPG!J81)</f>
        <v>0.61299999999999999</v>
      </c>
      <c r="U249" s="10">
        <f>IF(PPG!K81="", "", PPG!K81)</f>
        <v>61.3</v>
      </c>
      <c r="V249" s="9">
        <f>IF(PPG!L81="", "", PPG!L81)</f>
        <v>0.56999999999999995</v>
      </c>
      <c r="W249" s="10">
        <f>IF(PPG!M81="", "", PPG!M81)</f>
        <v>57</v>
      </c>
      <c r="X249" s="9">
        <f>IF(PPG!N81="", "", PPG!N81)</f>
        <v>0.54200000000000004</v>
      </c>
      <c r="Y249" s="10">
        <f>IF(PPG!O81="", "", PPG!O81)</f>
        <v>54.2</v>
      </c>
      <c r="Z249" s="9">
        <f>IF(PPG!Q81="", "", PPG!Q81)</f>
        <v>0.72</v>
      </c>
      <c r="AA249" s="10">
        <f>IF(PPG!R81="", "", PPG!R81)</f>
        <v>72</v>
      </c>
      <c r="AB249" s="9">
        <f>IF(PPG!S81="", "", PPG!S81)</f>
        <v>0.68899999999999995</v>
      </c>
      <c r="AC249" s="10">
        <f>IF(PPG!T81="", "", PPG!T81)</f>
        <v>68.900000000000006</v>
      </c>
      <c r="AD249" s="9">
        <f>IF(PPG!U81="", "", PPG!U81)</f>
        <v>0.61299999999999999</v>
      </c>
      <c r="AE249" s="10">
        <f>IF(PPG!V81="", "", PPG!V81)</f>
        <v>61.3</v>
      </c>
      <c r="AF249" s="9">
        <f>IF(PPG!W81="", "", PPG!W81)</f>
        <v>0.56999999999999995</v>
      </c>
      <c r="AG249" s="10">
        <f>IF(PPG!X81="", "", PPG!X81)</f>
        <v>57</v>
      </c>
      <c r="AH249" s="9">
        <f>IF(PPG!Y81="", "", PPG!Y81)</f>
        <v>0.54200000000000004</v>
      </c>
      <c r="AI249" s="10">
        <f>IF(PPG!Z81="", "", PPG!Z81)</f>
        <v>54.2</v>
      </c>
      <c r="AJ249" s="31" t="str">
        <f>IF(D249&lt;&gt;"",D249*I249, "0.00")</f>
        <v>0.00</v>
      </c>
      <c r="AK249" s="8" t="str">
        <f>IF(D249&lt;&gt;"",D249, "0")</f>
        <v>0</v>
      </c>
      <c r="AL249" s="8" t="str">
        <f>IF(D249&lt;&gt;"",D249*K249, "0")</f>
        <v>0</v>
      </c>
    </row>
    <row r="250" spans="1:38">
      <c r="A250" s="8">
        <f>IF(OUT!C82="", "", OUT!C82)</f>
        <v>773</v>
      </c>
      <c r="B250" s="19">
        <f>IF(OUT!A82="", "", OUT!A82)</f>
        <v>61212</v>
      </c>
      <c r="C250" s="8" t="str">
        <f>IF(OUT!D82="", "", OUT!D82)</f>
        <v>URCO</v>
      </c>
      <c r="D250" s="26"/>
      <c r="E250" s="8" t="str">
        <f>IF(OUT!E82="", "", OUT!E82)</f>
        <v>100/BDL</v>
      </c>
      <c r="F250" s="23" t="str">
        <f>IF(OUT!AE82="NEW", "✷", "")</f>
        <v/>
      </c>
      <c r="G250" t="str">
        <f>IF(OUT!B82="", "", OUT!B82)</f>
        <v>GERANIUM   ZONAL TANGO DEEP PINK   (ECLIPSE)</v>
      </c>
      <c r="H250" s="20">
        <f>IF(AND($K$3=1,$K$4="N"),P250,IF(AND($K$3=2,$K$4="N"),R250,IF(AND($K$3=3,$K$4="N"),T250,IF(AND($K$3=4,$K$4="N"),V250,IF(AND($K$3=5,$K$4="N"),X250,IF(AND($K$3=1,$K$4="Y"),Z250,IF(AND($K$3=2,$K$4="Y"),AB250,IF(AND($K$3=3,$K$4="Y"),AD250,IF(AND($K$3=4,$K$4="Y"),AF250,IF(AND($K$3=5,$K$4="Y"),AH250,"FALSE"))))))))))</f>
        <v>0.51500000000000001</v>
      </c>
      <c r="I250" s="21">
        <f>IF(AND($K$3=1,$K$4="N"),Q250,IF(AND($K$3=2,$K$4="N"),S250,IF(AND($K$3=3,$K$4="N"),U250,IF(AND($K$3=4,$K$4="N"),W250,IF(AND($K$3=5,$K$4="N"),Y250,IF(AND($K$3=1,$K$4="Y"),AA250,IF(AND($K$3=2,$K$4="Y"),AC250,IF(AND($K$3=3,$K$4="Y"),AE250,IF(AND($K$3=4,$K$4="Y"),AG250,IF(AND($K$3=5,$K$4="Y"),AI250,"FALSE"))))))))))</f>
        <v>51.5</v>
      </c>
      <c r="J250" s="35" t="str">
        <f>IF(OUT!F82="", "", OUT!F82)</f>
        <v>UNROOTED CUTTINGS</v>
      </c>
      <c r="K250" s="8">
        <f>IF(OUT!P82="", "", OUT!P82)</f>
        <v>100</v>
      </c>
      <c r="L250" s="8" t="str">
        <f>IF(OUT!AE82="", "", OUT!AE82)</f>
        <v/>
      </c>
      <c r="M250" s="8" t="str">
        <f>IF(OUT!AG82="", "", OUT!AG82)</f>
        <v>PAT</v>
      </c>
      <c r="N250" s="8" t="str">
        <f>IF(OUT!AQ82="", "", OUT!AQ82)</f>
        <v/>
      </c>
      <c r="O250" s="8" t="str">
        <f>IF(OUT!BM82="", "", OUT!BM82)</f>
        <v>T6</v>
      </c>
      <c r="P250" s="9">
        <f>IF(OUT!N82="", "", OUT!N82)</f>
        <v>0.51500000000000001</v>
      </c>
      <c r="Q250" s="10">
        <f>IF(OUT!O82="", "", OUT!O82)</f>
        <v>51.5</v>
      </c>
      <c r="R250" s="9">
        <f>IF(PPG!H82="", "", PPG!H82)</f>
        <v>0.56100000000000005</v>
      </c>
      <c r="S250" s="10">
        <f>IF(PPG!I82="", "", PPG!I82)</f>
        <v>56.1</v>
      </c>
      <c r="T250" s="9">
        <f>IF(PPG!J82="", "", PPG!J82)</f>
        <v>0.5</v>
      </c>
      <c r="U250" s="10">
        <f>IF(PPG!K82="", "", PPG!K82)</f>
        <v>50</v>
      </c>
      <c r="V250" s="9">
        <f>IF(PPG!L82="", "", PPG!L82)</f>
        <v>0.46500000000000002</v>
      </c>
      <c r="W250" s="10">
        <f>IF(PPG!M82="", "", PPG!M82)</f>
        <v>46.5</v>
      </c>
      <c r="X250" s="9">
        <f>IF(PPG!N82="", "", PPG!N82)</f>
        <v>0.443</v>
      </c>
      <c r="Y250" s="10">
        <f>IF(PPG!O82="", "", PPG!O82)</f>
        <v>44.3</v>
      </c>
      <c r="Z250" s="9">
        <f>IF(PPG!Q82="", "", PPG!Q82)</f>
        <v>0.58499999999999996</v>
      </c>
      <c r="AA250" s="10">
        <f>IF(PPG!R82="", "", PPG!R82)</f>
        <v>58.5</v>
      </c>
      <c r="AB250" s="9">
        <f>IF(PPG!S82="", "", PPG!S82)</f>
        <v>0.56100000000000005</v>
      </c>
      <c r="AC250" s="10">
        <f>IF(PPG!T82="", "", PPG!T82)</f>
        <v>56.1</v>
      </c>
      <c r="AD250" s="9">
        <f>IF(PPG!U82="", "", PPG!U82)</f>
        <v>0.5</v>
      </c>
      <c r="AE250" s="10">
        <f>IF(PPG!V82="", "", PPG!V82)</f>
        <v>50</v>
      </c>
      <c r="AF250" s="9">
        <f>IF(PPG!W82="", "", PPG!W82)</f>
        <v>0.46500000000000002</v>
      </c>
      <c r="AG250" s="10">
        <f>IF(PPG!X82="", "", PPG!X82)</f>
        <v>46.5</v>
      </c>
      <c r="AH250" s="9">
        <f>IF(PPG!Y82="", "", PPG!Y82)</f>
        <v>0.443</v>
      </c>
      <c r="AI250" s="10">
        <f>IF(PPG!Z82="", "", PPG!Z82)</f>
        <v>44.3</v>
      </c>
      <c r="AJ250" s="31" t="str">
        <f>IF(D250&lt;&gt;"",D250*I250, "0.00")</f>
        <v>0.00</v>
      </c>
      <c r="AK250" s="8" t="str">
        <f>IF(D250&lt;&gt;"",D250, "0")</f>
        <v>0</v>
      </c>
      <c r="AL250" s="8" t="str">
        <f>IF(D250&lt;&gt;"",D250*K250, "0")</f>
        <v>0</v>
      </c>
    </row>
    <row r="251" spans="1:38">
      <c r="A251" s="8">
        <f>IF(OUT!C150="", "", OUT!C150)</f>
        <v>773</v>
      </c>
      <c r="B251" s="19">
        <f>IF(OUT!A150="", "", OUT!A150)</f>
        <v>67881</v>
      </c>
      <c r="C251" s="8" t="str">
        <f>IF(OUT!D150="", "", OUT!D150)</f>
        <v>CAL</v>
      </c>
      <c r="D251" s="26"/>
      <c r="E251" s="8" t="str">
        <f>IF(OUT!E150="", "", OUT!E150)</f>
        <v>100/BDL</v>
      </c>
      <c r="F251" s="23" t="str">
        <f>IF(OUT!AE150="NEW", "✷", "")</f>
        <v/>
      </c>
      <c r="G251" t="str">
        <f>IF(OUT!B150="", "", OUT!B150)</f>
        <v>GERANIUM   ZONAL TANGO DEEP RED  (ECLIPSE DARK RED)</v>
      </c>
      <c r="H251" s="20">
        <f>IF(AND($K$3=1,$K$4="N"),P251,IF(AND($K$3=2,$K$4="N"),R251,IF(AND($K$3=3,$K$4="N"),T251,IF(AND($K$3=4,$K$4="N"),V251,IF(AND($K$3=5,$K$4="N"),X251,IF(AND($K$3=1,$K$4="Y"),Z251,IF(AND($K$3=2,$K$4="Y"),AB251,IF(AND($K$3=3,$K$4="Y"),AD251,IF(AND($K$3=4,$K$4="Y"),AF251,IF(AND($K$3=5,$K$4="Y"),AH251,"FALSE"))))))))))</f>
        <v>0.65300000000000002</v>
      </c>
      <c r="I251" s="21">
        <f>IF(AND($K$3=1,$K$4="N"),Q251,IF(AND($K$3=2,$K$4="N"),S251,IF(AND($K$3=3,$K$4="N"),U251,IF(AND($K$3=4,$K$4="N"),W251,IF(AND($K$3=5,$K$4="N"),Y251,IF(AND($K$3=1,$K$4="Y"),AA251,IF(AND($K$3=2,$K$4="Y"),AC251,IF(AND($K$3=3,$K$4="Y"),AE251,IF(AND($K$3=4,$K$4="Y"),AG251,IF(AND($K$3=5,$K$4="Y"),AI251,"FALSE"))))))))))</f>
        <v>65.3</v>
      </c>
      <c r="J251" s="35" t="str">
        <f>IF(OUT!F150="", "", OUT!F150)</f>
        <v>CALLUSED URC</v>
      </c>
      <c r="K251" s="8">
        <f>IF(OUT!P150="", "", OUT!P150)</f>
        <v>100</v>
      </c>
      <c r="L251" s="8" t="str">
        <f>IF(OUT!AE150="", "", OUT!AE150)</f>
        <v/>
      </c>
      <c r="M251" s="8" t="str">
        <f>IF(OUT!AG150="", "", OUT!AG150)</f>
        <v>PAT</v>
      </c>
      <c r="N251" s="8" t="str">
        <f>IF(OUT!AQ150="", "", OUT!AQ150)</f>
        <v/>
      </c>
      <c r="O251" s="8" t="str">
        <f>IF(OUT!BM150="", "", OUT!BM150)</f>
        <v>T6</v>
      </c>
      <c r="P251" s="9">
        <f>IF(OUT!N150="", "", OUT!N150)</f>
        <v>0.65300000000000002</v>
      </c>
      <c r="Q251" s="10">
        <f>IF(OUT!O150="", "", OUT!O150)</f>
        <v>65.3</v>
      </c>
      <c r="R251" s="9">
        <f>IF(PPG!H150="", "", PPG!H150)</f>
        <v>0.46899999999999997</v>
      </c>
      <c r="S251" s="10">
        <f>IF(PPG!I150="", "", PPG!I150)</f>
        <v>46.9</v>
      </c>
      <c r="T251" s="9">
        <f>IF(PPG!J150="", "", PPG!J150)</f>
        <v>0.42099999999999999</v>
      </c>
      <c r="U251" s="10">
        <f>IF(PPG!K150="", "", PPG!K150)</f>
        <v>42.1</v>
      </c>
      <c r="V251" s="9">
        <f>IF(PPG!L150="", "", PPG!L150)</f>
        <v>0.39200000000000002</v>
      </c>
      <c r="W251" s="10">
        <f>IF(PPG!M150="", "", PPG!M150)</f>
        <v>39.200000000000003</v>
      </c>
      <c r="X251" s="9">
        <f>IF(PPG!N150="", "", PPG!N150)</f>
        <v>0.374</v>
      </c>
      <c r="Y251" s="10">
        <f>IF(PPG!O150="", "", PPG!O150)</f>
        <v>37.4</v>
      </c>
      <c r="Z251" s="9">
        <f>IF(PPG!Q150="", "", PPG!Q150)</f>
        <v>0.48899999999999999</v>
      </c>
      <c r="AA251" s="10">
        <f>IF(PPG!R150="", "", PPG!R150)</f>
        <v>48.9</v>
      </c>
      <c r="AB251" s="9">
        <f>IF(PPG!S150="", "", PPG!S150)</f>
        <v>0.46899999999999997</v>
      </c>
      <c r="AC251" s="10">
        <f>IF(PPG!T150="", "", PPG!T150)</f>
        <v>46.9</v>
      </c>
      <c r="AD251" s="9">
        <f>IF(PPG!U150="", "", PPG!U150)</f>
        <v>0.42099999999999999</v>
      </c>
      <c r="AE251" s="10">
        <f>IF(PPG!V150="", "", PPG!V150)</f>
        <v>42.1</v>
      </c>
      <c r="AF251" s="9">
        <f>IF(PPG!W150="", "", PPG!W150)</f>
        <v>0.39200000000000002</v>
      </c>
      <c r="AG251" s="10">
        <f>IF(PPG!X150="", "", PPG!X150)</f>
        <v>39.200000000000003</v>
      </c>
      <c r="AH251" s="9">
        <f>IF(PPG!Y150="", "", PPG!Y150)</f>
        <v>0.374</v>
      </c>
      <c r="AI251" s="10">
        <f>IF(PPG!Z150="", "", PPG!Z150)</f>
        <v>37.4</v>
      </c>
      <c r="AJ251" s="31" t="str">
        <f>IF(D251&lt;&gt;"",D251*I251, "0.00")</f>
        <v>0.00</v>
      </c>
      <c r="AK251" s="8" t="str">
        <f>IF(D251&lt;&gt;"",D251, "0")</f>
        <v>0</v>
      </c>
      <c r="AL251" s="8" t="str">
        <f>IF(D251&lt;&gt;"",D251*K251, "0")</f>
        <v>0</v>
      </c>
    </row>
    <row r="252" spans="1:38">
      <c r="A252" s="8">
        <f>IF(OUT!C151="", "", OUT!C151)</f>
        <v>773</v>
      </c>
      <c r="B252" s="19">
        <f>IF(OUT!A151="", "", OUT!A151)</f>
        <v>67881</v>
      </c>
      <c r="C252" s="8" t="str">
        <f>IF(OUT!D151="", "", OUT!D151)</f>
        <v>URCO</v>
      </c>
      <c r="D252" s="26"/>
      <c r="E252" s="8" t="str">
        <f>IF(OUT!E151="", "", OUT!E151)</f>
        <v>100/BDL</v>
      </c>
      <c r="F252" s="23" t="str">
        <f>IF(OUT!AE151="NEW", "✷", "")</f>
        <v/>
      </c>
      <c r="G252" t="str">
        <f>IF(OUT!B151="", "", OUT!B151)</f>
        <v>GERANIUM   ZONAL TANGO DEEP RED  (ECLIPSE DARK RED)</v>
      </c>
      <c r="H252" s="20">
        <f>IF(AND($K$3=1,$K$4="N"),P252,IF(AND($K$3=2,$K$4="N"),R252,IF(AND($K$3=3,$K$4="N"),T252,IF(AND($K$3=4,$K$4="N"),V252,IF(AND($K$3=5,$K$4="N"),X252,IF(AND($K$3=1,$K$4="Y"),Z252,IF(AND($K$3=2,$K$4="Y"),AB252,IF(AND($K$3=3,$K$4="Y"),AD252,IF(AND($K$3=4,$K$4="Y"),AF252,IF(AND($K$3=5,$K$4="Y"),AH252,"FALSE"))))))))))</f>
        <v>0.51500000000000001</v>
      </c>
      <c r="I252" s="21">
        <f>IF(AND($K$3=1,$K$4="N"),Q252,IF(AND($K$3=2,$K$4="N"),S252,IF(AND($K$3=3,$K$4="N"),U252,IF(AND($K$3=4,$K$4="N"),W252,IF(AND($K$3=5,$K$4="N"),Y252,IF(AND($K$3=1,$K$4="Y"),AA252,IF(AND($K$3=2,$K$4="Y"),AC252,IF(AND($K$3=3,$K$4="Y"),AE252,IF(AND($K$3=4,$K$4="Y"),AG252,IF(AND($K$3=5,$K$4="Y"),AI252,"FALSE"))))))))))</f>
        <v>51.5</v>
      </c>
      <c r="J252" s="35" t="str">
        <f>IF(OUT!F151="", "", OUT!F151)</f>
        <v>UNROOTED CUTTINGS</v>
      </c>
      <c r="K252" s="8">
        <f>IF(OUT!P151="", "", OUT!P151)</f>
        <v>100</v>
      </c>
      <c r="L252" s="8" t="str">
        <f>IF(OUT!AE151="", "", OUT!AE151)</f>
        <v/>
      </c>
      <c r="M252" s="8" t="str">
        <f>IF(OUT!AG151="", "", OUT!AG151)</f>
        <v>PAT</v>
      </c>
      <c r="N252" s="8" t="str">
        <f>IF(OUT!AQ151="", "", OUT!AQ151)</f>
        <v/>
      </c>
      <c r="O252" s="8" t="str">
        <f>IF(OUT!BM151="", "", OUT!BM151)</f>
        <v>T6</v>
      </c>
      <c r="P252" s="9">
        <f>IF(OUT!N151="", "", OUT!N151)</f>
        <v>0.51500000000000001</v>
      </c>
      <c r="Q252" s="10">
        <f>IF(OUT!O151="", "", OUT!O151)</f>
        <v>51.5</v>
      </c>
      <c r="R252" s="9">
        <f>IF(PPG!H151="", "", PPG!H151)</f>
        <v>0.59499999999999997</v>
      </c>
      <c r="S252" s="10">
        <f>IF(PPG!I151="", "", PPG!I151)</f>
        <v>59.5</v>
      </c>
      <c r="T252" s="9">
        <f>IF(PPG!J151="", "", PPG!J151)</f>
        <v>0.53100000000000003</v>
      </c>
      <c r="U252" s="10">
        <f>IF(PPG!K151="", "", PPG!K151)</f>
        <v>53.1</v>
      </c>
      <c r="V252" s="9">
        <f>IF(PPG!L151="", "", PPG!L151)</f>
        <v>0.49399999999999999</v>
      </c>
      <c r="W252" s="10">
        <f>IF(PPG!M151="", "", PPG!M151)</f>
        <v>49.4</v>
      </c>
      <c r="X252" s="9">
        <f>IF(PPG!N151="", "", PPG!N151)</f>
        <v>0.47</v>
      </c>
      <c r="Y252" s="10">
        <f>IF(PPG!O151="", "", PPG!O151)</f>
        <v>47</v>
      </c>
      <c r="Z252" s="9">
        <f>IF(PPG!Q151="", "", PPG!Q151)</f>
        <v>0.62</v>
      </c>
      <c r="AA252" s="10">
        <f>IF(PPG!R151="", "", PPG!R151)</f>
        <v>62</v>
      </c>
      <c r="AB252" s="9">
        <f>IF(PPG!S151="", "", PPG!S151)</f>
        <v>0.59499999999999997</v>
      </c>
      <c r="AC252" s="10">
        <f>IF(PPG!T151="", "", PPG!T151)</f>
        <v>59.5</v>
      </c>
      <c r="AD252" s="9">
        <f>IF(PPG!U151="", "", PPG!U151)</f>
        <v>0.53100000000000003</v>
      </c>
      <c r="AE252" s="10">
        <f>IF(PPG!V151="", "", PPG!V151)</f>
        <v>53.1</v>
      </c>
      <c r="AF252" s="9">
        <f>IF(PPG!W151="", "", PPG!W151)</f>
        <v>0.49399999999999999</v>
      </c>
      <c r="AG252" s="10">
        <f>IF(PPG!X151="", "", PPG!X151)</f>
        <v>49.4</v>
      </c>
      <c r="AH252" s="9">
        <f>IF(PPG!Y151="", "", PPG!Y151)</f>
        <v>0.47</v>
      </c>
      <c r="AI252" s="10">
        <f>IF(PPG!Z151="", "", PPG!Z151)</f>
        <v>47</v>
      </c>
      <c r="AJ252" s="31" t="str">
        <f>IF(D252&lt;&gt;"",D252*I252, "0.00")</f>
        <v>0.00</v>
      </c>
      <c r="AK252" s="8" t="str">
        <f>IF(D252&lt;&gt;"",D252, "0")</f>
        <v>0</v>
      </c>
      <c r="AL252" s="8" t="str">
        <f>IF(D252&lt;&gt;"",D252*K252, "0")</f>
        <v>0</v>
      </c>
    </row>
    <row r="253" spans="1:38">
      <c r="A253" s="8">
        <f>IF(OUT!C238="", "", OUT!C238)</f>
        <v>773</v>
      </c>
      <c r="B253" s="19">
        <f>IF(OUT!A238="", "", OUT!A238)</f>
        <v>90293</v>
      </c>
      <c r="C253" s="8" t="str">
        <f>IF(OUT!D238="", "", OUT!D238)</f>
        <v>CAL</v>
      </c>
      <c r="D253" s="26"/>
      <c r="E253" s="8" t="str">
        <f>IF(OUT!E238="", "", OUT!E238)</f>
        <v>100/BDL</v>
      </c>
      <c r="F253" s="23" t="str">
        <f>IF(OUT!AE238="NEW", "✷", "")</f>
        <v/>
      </c>
      <c r="G253" t="str">
        <f>IF(OUT!B238="", "", OUT!B238)</f>
        <v>GERANIUM   ZONAL TANGO DEEP ROSE W/EYE</v>
      </c>
      <c r="H253" s="20">
        <f>IF(AND($K$3=1,$K$4="N"),P253,IF(AND($K$3=2,$K$4="N"),R253,IF(AND($K$3=3,$K$4="N"),T253,IF(AND($K$3=4,$K$4="N"),V253,IF(AND($K$3=5,$K$4="N"),X253,IF(AND($K$3=1,$K$4="Y"),Z253,IF(AND($K$3=2,$K$4="Y"),AB253,IF(AND($K$3=3,$K$4="Y"),AD253,IF(AND($K$3=4,$K$4="Y"),AF253,IF(AND($K$3=5,$K$4="Y"),AH253,"FALSE"))))))))))</f>
        <v>0.65300000000000002</v>
      </c>
      <c r="I253" s="21">
        <f>IF(AND($K$3=1,$K$4="N"),Q253,IF(AND($K$3=2,$K$4="N"),S253,IF(AND($K$3=3,$K$4="N"),U253,IF(AND($K$3=4,$K$4="N"),W253,IF(AND($K$3=5,$K$4="N"),Y253,IF(AND($K$3=1,$K$4="Y"),AA253,IF(AND($K$3=2,$K$4="Y"),AC253,IF(AND($K$3=3,$K$4="Y"),AE253,IF(AND($K$3=4,$K$4="Y"),AG253,IF(AND($K$3=5,$K$4="Y"),AI253,"FALSE"))))))))))</f>
        <v>65.3</v>
      </c>
      <c r="J253" s="35" t="str">
        <f>IF(OUT!F238="", "", OUT!F238)</f>
        <v>CALLUSED URC</v>
      </c>
      <c r="K253" s="8">
        <f>IF(OUT!P238="", "", OUT!P238)</f>
        <v>100</v>
      </c>
      <c r="L253" s="8" t="str">
        <f>IF(OUT!AE238="", "", OUT!AE238)</f>
        <v/>
      </c>
      <c r="M253" s="8" t="str">
        <f>IF(OUT!AG238="", "", OUT!AG238)</f>
        <v>PAT</v>
      </c>
      <c r="N253" s="8" t="str">
        <f>IF(OUT!AQ238="", "", OUT!AQ238)</f>
        <v/>
      </c>
      <c r="O253" s="8" t="str">
        <f>IF(OUT!BM238="", "", OUT!BM238)</f>
        <v>T6</v>
      </c>
      <c r="P253" s="9">
        <f>IF(OUT!N238="", "", OUT!N238)</f>
        <v>0.65300000000000002</v>
      </c>
      <c r="Q253" s="10">
        <f>IF(OUT!O238="", "", OUT!O238)</f>
        <v>65.3</v>
      </c>
      <c r="R253" s="9">
        <f>IF(PPG!H238="", "", PPG!H238)</f>
        <v>0.496</v>
      </c>
      <c r="S253" s="10">
        <f>IF(PPG!I238="", "", PPG!I238)</f>
        <v>49.6</v>
      </c>
      <c r="T253" s="9">
        <f>IF(PPG!J238="", "", PPG!J238)</f>
        <v>0.44400000000000001</v>
      </c>
      <c r="U253" s="10">
        <f>IF(PPG!K238="", "", PPG!K238)</f>
        <v>44.4</v>
      </c>
      <c r="V253" s="9">
        <f>IF(PPG!L238="", "", PPG!L238)</f>
        <v>0.41399999999999998</v>
      </c>
      <c r="W253" s="10">
        <f>IF(PPG!M238="", "", PPG!M238)</f>
        <v>41.4</v>
      </c>
      <c r="X253" s="9">
        <f>IF(PPG!N238="", "", PPG!N238)</f>
        <v>0.39400000000000002</v>
      </c>
      <c r="Y253" s="10">
        <f>IF(PPG!O238="", "", PPG!O238)</f>
        <v>39.4</v>
      </c>
      <c r="Z253" s="9">
        <f>IF(PPG!Q238="", "", PPG!Q238)</f>
        <v>0.51700000000000002</v>
      </c>
      <c r="AA253" s="10">
        <f>IF(PPG!R238="", "", PPG!R238)</f>
        <v>51.7</v>
      </c>
      <c r="AB253" s="9">
        <f>IF(PPG!S238="", "", PPG!S238)</f>
        <v>0.496</v>
      </c>
      <c r="AC253" s="10">
        <f>IF(PPG!T238="", "", PPG!T238)</f>
        <v>49.6</v>
      </c>
      <c r="AD253" s="9">
        <f>IF(PPG!U238="", "", PPG!U238)</f>
        <v>0.44400000000000001</v>
      </c>
      <c r="AE253" s="10">
        <f>IF(PPG!V238="", "", PPG!V238)</f>
        <v>44.4</v>
      </c>
      <c r="AF253" s="9">
        <f>IF(PPG!W238="", "", PPG!W238)</f>
        <v>0.41399999999999998</v>
      </c>
      <c r="AG253" s="10">
        <f>IF(PPG!X238="", "", PPG!X238)</f>
        <v>41.4</v>
      </c>
      <c r="AH253" s="9">
        <f>IF(PPG!Y238="", "", PPG!Y238)</f>
        <v>0.39400000000000002</v>
      </c>
      <c r="AI253" s="10">
        <f>IF(PPG!Z238="", "", PPG!Z238)</f>
        <v>39.4</v>
      </c>
      <c r="AJ253" s="31" t="str">
        <f>IF(D253&lt;&gt;"",D253*I253, "0.00")</f>
        <v>0.00</v>
      </c>
      <c r="AK253" s="8" t="str">
        <f>IF(D253&lt;&gt;"",D253, "0")</f>
        <v>0</v>
      </c>
      <c r="AL253" s="8" t="str">
        <f>IF(D253&lt;&gt;"",D253*K253, "0")</f>
        <v>0</v>
      </c>
    </row>
    <row r="254" spans="1:38">
      <c r="A254" s="8">
        <f>IF(OUT!C239="", "", OUT!C239)</f>
        <v>773</v>
      </c>
      <c r="B254" s="19">
        <f>IF(OUT!A239="", "", OUT!A239)</f>
        <v>90293</v>
      </c>
      <c r="C254" s="8" t="str">
        <f>IF(OUT!D239="", "", OUT!D239)</f>
        <v>URCO</v>
      </c>
      <c r="D254" s="26"/>
      <c r="E254" s="8" t="str">
        <f>IF(OUT!E239="", "", OUT!E239)</f>
        <v>100/BDL</v>
      </c>
      <c r="F254" s="23" t="str">
        <f>IF(OUT!AE239="NEW", "✷", "")</f>
        <v/>
      </c>
      <c r="G254" t="str">
        <f>IF(OUT!B239="", "", OUT!B239)</f>
        <v>GERANIUM   ZONAL TANGO DEEP ROSE W/EYE</v>
      </c>
      <c r="H254" s="20">
        <f>IF(AND($K$3=1,$K$4="N"),P254,IF(AND($K$3=2,$K$4="N"),R254,IF(AND($K$3=3,$K$4="N"),T254,IF(AND($K$3=4,$K$4="N"),V254,IF(AND($K$3=5,$K$4="N"),X254,IF(AND($K$3=1,$K$4="Y"),Z254,IF(AND($K$3=2,$K$4="Y"),AB254,IF(AND($K$3=3,$K$4="Y"),AD254,IF(AND($K$3=4,$K$4="Y"),AF254,IF(AND($K$3=5,$K$4="Y"),AH254,"FALSE"))))))))))</f>
        <v>0.51500000000000001</v>
      </c>
      <c r="I254" s="21">
        <f>IF(AND($K$3=1,$K$4="N"),Q254,IF(AND($K$3=2,$K$4="N"),S254,IF(AND($K$3=3,$K$4="N"),U254,IF(AND($K$3=4,$K$4="N"),W254,IF(AND($K$3=5,$K$4="N"),Y254,IF(AND($K$3=1,$K$4="Y"),AA254,IF(AND($K$3=2,$K$4="Y"),AC254,IF(AND($K$3=3,$K$4="Y"),AE254,IF(AND($K$3=4,$K$4="Y"),AG254,IF(AND($K$3=5,$K$4="Y"),AI254,"FALSE"))))))))))</f>
        <v>51.5</v>
      </c>
      <c r="J254" s="35" t="str">
        <f>IF(OUT!F239="", "", OUT!F239)</f>
        <v>UNROOTED CUTTINGS</v>
      </c>
      <c r="K254" s="8">
        <f>IF(OUT!P239="", "", OUT!P239)</f>
        <v>100</v>
      </c>
      <c r="L254" s="8" t="str">
        <f>IF(OUT!AE239="", "", OUT!AE239)</f>
        <v/>
      </c>
      <c r="M254" s="8" t="str">
        <f>IF(OUT!AG239="", "", OUT!AG239)</f>
        <v>PAT</v>
      </c>
      <c r="N254" s="8" t="str">
        <f>IF(OUT!AQ239="", "", OUT!AQ239)</f>
        <v/>
      </c>
      <c r="O254" s="8" t="str">
        <f>IF(OUT!BM239="", "", OUT!BM239)</f>
        <v>T6</v>
      </c>
      <c r="P254" s="9">
        <f>IF(OUT!N239="", "", OUT!N239)</f>
        <v>0.51500000000000001</v>
      </c>
      <c r="Q254" s="10">
        <f>IF(OUT!O239="", "", OUT!O239)</f>
        <v>51.5</v>
      </c>
      <c r="R254" s="9">
        <f>IF(PPG!H239="", "", PPG!H239)</f>
        <v>0.59499999999999997</v>
      </c>
      <c r="S254" s="10">
        <f>IF(PPG!I239="", "", PPG!I239)</f>
        <v>59.5</v>
      </c>
      <c r="T254" s="9">
        <f>IF(PPG!J239="", "", PPG!J239)</f>
        <v>0.53100000000000003</v>
      </c>
      <c r="U254" s="10">
        <f>IF(PPG!K239="", "", PPG!K239)</f>
        <v>53.1</v>
      </c>
      <c r="V254" s="9">
        <f>IF(PPG!L239="", "", PPG!L239)</f>
        <v>0.49399999999999999</v>
      </c>
      <c r="W254" s="10">
        <f>IF(PPG!M239="", "", PPG!M239)</f>
        <v>49.4</v>
      </c>
      <c r="X254" s="9">
        <f>IF(PPG!N239="", "", PPG!N239)</f>
        <v>0.47</v>
      </c>
      <c r="Y254" s="10">
        <f>IF(PPG!O239="", "", PPG!O239)</f>
        <v>47</v>
      </c>
      <c r="Z254" s="9">
        <f>IF(PPG!Q239="", "", PPG!Q239)</f>
        <v>0.62</v>
      </c>
      <c r="AA254" s="10">
        <f>IF(PPG!R239="", "", PPG!R239)</f>
        <v>62</v>
      </c>
      <c r="AB254" s="9">
        <f>IF(PPG!S239="", "", PPG!S239)</f>
        <v>0.59499999999999997</v>
      </c>
      <c r="AC254" s="10">
        <f>IF(PPG!T239="", "", PPG!T239)</f>
        <v>59.5</v>
      </c>
      <c r="AD254" s="9">
        <f>IF(PPG!U239="", "", PPG!U239)</f>
        <v>0.53100000000000003</v>
      </c>
      <c r="AE254" s="10">
        <f>IF(PPG!V239="", "", PPG!V239)</f>
        <v>53.1</v>
      </c>
      <c r="AF254" s="9">
        <f>IF(PPG!W239="", "", PPG!W239)</f>
        <v>0.49399999999999999</v>
      </c>
      <c r="AG254" s="10">
        <f>IF(PPG!X239="", "", PPG!X239)</f>
        <v>49.4</v>
      </c>
      <c r="AH254" s="9">
        <f>IF(PPG!Y239="", "", PPG!Y239)</f>
        <v>0.47</v>
      </c>
      <c r="AI254" s="10">
        <f>IF(PPG!Z239="", "", PPG!Z239)</f>
        <v>47</v>
      </c>
      <c r="AJ254" s="31" t="str">
        <f>IF(D254&lt;&gt;"",D254*I254, "0.00")</f>
        <v>0.00</v>
      </c>
      <c r="AK254" s="8" t="str">
        <f>IF(D254&lt;&gt;"",D254, "0")</f>
        <v>0</v>
      </c>
      <c r="AL254" s="8" t="str">
        <f>IF(D254&lt;&gt;"",D254*K254, "0")</f>
        <v>0</v>
      </c>
    </row>
    <row r="255" spans="1:38">
      <c r="A255" s="8">
        <f>IF(OUT!C115="", "", OUT!C115)</f>
        <v>773</v>
      </c>
      <c r="B255" s="19">
        <f>IF(OUT!A115="", "", OUT!A115)</f>
        <v>63993</v>
      </c>
      <c r="C255" s="8" t="str">
        <f>IF(OUT!D115="", "", OUT!D115)</f>
        <v>CAL</v>
      </c>
      <c r="D255" s="26"/>
      <c r="E255" s="8" t="str">
        <f>IF(OUT!E115="", "", OUT!E115)</f>
        <v>100/BDL</v>
      </c>
      <c r="F255" s="23" t="str">
        <f>IF(OUT!AE115="NEW", "✷", "")</f>
        <v/>
      </c>
      <c r="G255" t="str">
        <f>IF(OUT!B115="", "", OUT!B115)</f>
        <v>GERANIUM   ZONAL TANGO HOT PINK</v>
      </c>
      <c r="H255" s="20">
        <f>IF(AND($K$3=1,$K$4="N"),P255,IF(AND($K$3=2,$K$4="N"),R255,IF(AND($K$3=3,$K$4="N"),T255,IF(AND($K$3=4,$K$4="N"),V255,IF(AND($K$3=5,$K$4="N"),X255,IF(AND($K$3=1,$K$4="Y"),Z255,IF(AND($K$3=2,$K$4="Y"),AB255,IF(AND($K$3=3,$K$4="Y"),AD255,IF(AND($K$3=4,$K$4="Y"),AF255,IF(AND($K$3=5,$K$4="Y"),AH255,"FALSE"))))))))))</f>
        <v>0.65300000000000002</v>
      </c>
      <c r="I255" s="21">
        <f>IF(AND($K$3=1,$K$4="N"),Q255,IF(AND($K$3=2,$K$4="N"),S255,IF(AND($K$3=3,$K$4="N"),U255,IF(AND($K$3=4,$K$4="N"),W255,IF(AND($K$3=5,$K$4="N"),Y255,IF(AND($K$3=1,$K$4="Y"),AA255,IF(AND($K$3=2,$K$4="Y"),AC255,IF(AND($K$3=3,$K$4="Y"),AE255,IF(AND($K$3=4,$K$4="Y"),AG255,IF(AND($K$3=5,$K$4="Y"),AI255,"FALSE"))))))))))</f>
        <v>65.3</v>
      </c>
      <c r="J255" s="35" t="str">
        <f>IF(OUT!F115="", "", OUT!F115)</f>
        <v>CALLUSED URC</v>
      </c>
      <c r="K255" s="8">
        <f>IF(OUT!P115="", "", OUT!P115)</f>
        <v>100</v>
      </c>
      <c r="L255" s="8" t="str">
        <f>IF(OUT!AE115="", "", OUT!AE115)</f>
        <v/>
      </c>
      <c r="M255" s="8" t="str">
        <f>IF(OUT!AG115="", "", OUT!AG115)</f>
        <v>PAT</v>
      </c>
      <c r="N255" s="8" t="str">
        <f>IF(OUT!AQ115="", "", OUT!AQ115)</f>
        <v/>
      </c>
      <c r="O255" s="8" t="str">
        <f>IF(OUT!BM115="", "", OUT!BM115)</f>
        <v>T6</v>
      </c>
      <c r="P255" s="9">
        <f>IF(OUT!N115="", "", OUT!N115)</f>
        <v>0.65300000000000002</v>
      </c>
      <c r="Q255" s="10">
        <f>IF(OUT!O115="", "", OUT!O115)</f>
        <v>65.3</v>
      </c>
      <c r="R255" s="9">
        <f>IF(PPG!H115="", "", PPG!H115)</f>
        <v>0.626</v>
      </c>
      <c r="S255" s="10">
        <f>IF(PPG!I115="", "", PPG!I115)</f>
        <v>62.6</v>
      </c>
      <c r="T255" s="9">
        <f>IF(PPG!J115="", "", PPG!J115)</f>
        <v>0.55800000000000005</v>
      </c>
      <c r="U255" s="10">
        <f>IF(PPG!K115="", "", PPG!K115)</f>
        <v>55.8</v>
      </c>
      <c r="V255" s="9">
        <f>IF(PPG!L115="", "", PPG!L115)</f>
        <v>0.51900000000000002</v>
      </c>
      <c r="W255" s="10">
        <f>IF(PPG!M115="", "", PPG!M115)</f>
        <v>51.9</v>
      </c>
      <c r="X255" s="9">
        <f>IF(PPG!N115="", "", PPG!N115)</f>
        <v>0.49299999999999999</v>
      </c>
      <c r="Y255" s="10">
        <f>IF(PPG!O115="", "", PPG!O115)</f>
        <v>49.3</v>
      </c>
      <c r="Z255" s="9">
        <f>IF(PPG!Q115="", "", PPG!Q115)</f>
        <v>0.65300000000000002</v>
      </c>
      <c r="AA255" s="10">
        <f>IF(PPG!R115="", "", PPG!R115)</f>
        <v>65.3</v>
      </c>
      <c r="AB255" s="9">
        <f>IF(PPG!S115="", "", PPG!S115)</f>
        <v>0.626</v>
      </c>
      <c r="AC255" s="10">
        <f>IF(PPG!T115="", "", PPG!T115)</f>
        <v>62.6</v>
      </c>
      <c r="AD255" s="9">
        <f>IF(PPG!U115="", "", PPG!U115)</f>
        <v>0.55800000000000005</v>
      </c>
      <c r="AE255" s="10">
        <f>IF(PPG!V115="", "", PPG!V115)</f>
        <v>55.8</v>
      </c>
      <c r="AF255" s="9">
        <f>IF(PPG!W115="", "", PPG!W115)</f>
        <v>0.51900000000000002</v>
      </c>
      <c r="AG255" s="10">
        <f>IF(PPG!X115="", "", PPG!X115)</f>
        <v>51.9</v>
      </c>
      <c r="AH255" s="9">
        <f>IF(PPG!Y115="", "", PPG!Y115)</f>
        <v>0.49299999999999999</v>
      </c>
      <c r="AI255" s="10">
        <f>IF(PPG!Z115="", "", PPG!Z115)</f>
        <v>49.3</v>
      </c>
      <c r="AJ255" s="31" t="str">
        <f>IF(D255&lt;&gt;"",D255*I255, "0.00")</f>
        <v>0.00</v>
      </c>
      <c r="AK255" s="8" t="str">
        <f>IF(D255&lt;&gt;"",D255, "0")</f>
        <v>0</v>
      </c>
      <c r="AL255" s="8" t="str">
        <f>IF(D255&lt;&gt;"",D255*K255, "0")</f>
        <v>0</v>
      </c>
    </row>
    <row r="256" spans="1:38">
      <c r="A256" s="8">
        <f>IF(OUT!C116="", "", OUT!C116)</f>
        <v>773</v>
      </c>
      <c r="B256" s="19">
        <f>IF(OUT!A116="", "", OUT!A116)</f>
        <v>63993</v>
      </c>
      <c r="C256" s="8" t="str">
        <f>IF(OUT!D116="", "", OUT!D116)</f>
        <v>URCO</v>
      </c>
      <c r="D256" s="26"/>
      <c r="E256" s="8" t="str">
        <f>IF(OUT!E116="", "", OUT!E116)</f>
        <v>100/BDL</v>
      </c>
      <c r="F256" s="23" t="str">
        <f>IF(OUT!AE116="NEW", "✷", "")</f>
        <v/>
      </c>
      <c r="G256" t="str">
        <f>IF(OUT!B116="", "", OUT!B116)</f>
        <v>GERANIUM   ZONAL TANGO HOT PINK</v>
      </c>
      <c r="H256" s="20">
        <f>IF(AND($K$3=1,$K$4="N"),P256,IF(AND($K$3=2,$K$4="N"),R256,IF(AND($K$3=3,$K$4="N"),T256,IF(AND($K$3=4,$K$4="N"),V256,IF(AND($K$3=5,$K$4="N"),X256,IF(AND($K$3=1,$K$4="Y"),Z256,IF(AND($K$3=2,$K$4="Y"),AB256,IF(AND($K$3=3,$K$4="Y"),AD256,IF(AND($K$3=4,$K$4="Y"),AF256,IF(AND($K$3=5,$K$4="Y"),AH256,"FALSE"))))))))))</f>
        <v>0.51500000000000001</v>
      </c>
      <c r="I256" s="21">
        <f>IF(AND($K$3=1,$K$4="N"),Q256,IF(AND($K$3=2,$K$4="N"),S256,IF(AND($K$3=3,$K$4="N"),U256,IF(AND($K$3=4,$K$4="N"),W256,IF(AND($K$3=5,$K$4="N"),Y256,IF(AND($K$3=1,$K$4="Y"),AA256,IF(AND($K$3=2,$K$4="Y"),AC256,IF(AND($K$3=3,$K$4="Y"),AE256,IF(AND($K$3=4,$K$4="Y"),AG256,IF(AND($K$3=5,$K$4="Y"),AI256,"FALSE"))))))))))</f>
        <v>51.5</v>
      </c>
      <c r="J256" s="35" t="str">
        <f>IF(OUT!F116="", "", OUT!F116)</f>
        <v>UNROOTED CUTTINGS</v>
      </c>
      <c r="K256" s="8">
        <f>IF(OUT!P116="", "", OUT!P116)</f>
        <v>100</v>
      </c>
      <c r="L256" s="8" t="str">
        <f>IF(OUT!AE116="", "", OUT!AE116)</f>
        <v/>
      </c>
      <c r="M256" s="8" t="str">
        <f>IF(OUT!AG116="", "", OUT!AG116)</f>
        <v>PAT</v>
      </c>
      <c r="N256" s="8" t="str">
        <f>IF(OUT!AQ116="", "", OUT!AQ116)</f>
        <v/>
      </c>
      <c r="O256" s="8" t="str">
        <f>IF(OUT!BM116="", "", OUT!BM116)</f>
        <v>T6</v>
      </c>
      <c r="P256" s="9">
        <f>IF(OUT!N116="", "", OUT!N116)</f>
        <v>0.51500000000000001</v>
      </c>
      <c r="Q256" s="10">
        <f>IF(OUT!O116="", "", OUT!O116)</f>
        <v>51.5</v>
      </c>
      <c r="R256" s="9">
        <f>IF(PPG!H116="", "", PPG!H116)</f>
        <v>0.496</v>
      </c>
      <c r="S256" s="10">
        <f>IF(PPG!I116="", "", PPG!I116)</f>
        <v>49.6</v>
      </c>
      <c r="T256" s="9">
        <f>IF(PPG!J116="", "", PPG!J116)</f>
        <v>0.44400000000000001</v>
      </c>
      <c r="U256" s="10">
        <f>IF(PPG!K116="", "", PPG!K116)</f>
        <v>44.4</v>
      </c>
      <c r="V256" s="9">
        <f>IF(PPG!L116="", "", PPG!L116)</f>
        <v>0.41399999999999998</v>
      </c>
      <c r="W256" s="10">
        <f>IF(PPG!M116="", "", PPG!M116)</f>
        <v>41.4</v>
      </c>
      <c r="X256" s="9">
        <f>IF(PPG!N116="", "", PPG!N116)</f>
        <v>0.39400000000000002</v>
      </c>
      <c r="Y256" s="10">
        <f>IF(PPG!O116="", "", PPG!O116)</f>
        <v>39.4</v>
      </c>
      <c r="Z256" s="9">
        <f>IF(PPG!Q116="", "", PPG!Q116)</f>
        <v>0.51700000000000002</v>
      </c>
      <c r="AA256" s="10">
        <f>IF(PPG!R116="", "", PPG!R116)</f>
        <v>51.7</v>
      </c>
      <c r="AB256" s="9">
        <f>IF(PPG!S116="", "", PPG!S116)</f>
        <v>0.496</v>
      </c>
      <c r="AC256" s="10">
        <f>IF(PPG!T116="", "", PPG!T116)</f>
        <v>49.6</v>
      </c>
      <c r="AD256" s="9">
        <f>IF(PPG!U116="", "", PPG!U116)</f>
        <v>0.44400000000000001</v>
      </c>
      <c r="AE256" s="10">
        <f>IF(PPG!V116="", "", PPG!V116)</f>
        <v>44.4</v>
      </c>
      <c r="AF256" s="9">
        <f>IF(PPG!W116="", "", PPG!W116)</f>
        <v>0.41399999999999998</v>
      </c>
      <c r="AG256" s="10">
        <f>IF(PPG!X116="", "", PPG!X116)</f>
        <v>41.4</v>
      </c>
      <c r="AH256" s="9">
        <f>IF(PPG!Y116="", "", PPG!Y116)</f>
        <v>0.39400000000000002</v>
      </c>
      <c r="AI256" s="10">
        <f>IF(PPG!Z116="", "", PPG!Z116)</f>
        <v>39.4</v>
      </c>
      <c r="AJ256" s="31" t="str">
        <f>IF(D256&lt;&gt;"",D256*I256, "0.00")</f>
        <v>0.00</v>
      </c>
      <c r="AK256" s="8" t="str">
        <f>IF(D256&lt;&gt;"",D256, "0")</f>
        <v>0</v>
      </c>
      <c r="AL256" s="8" t="str">
        <f>IF(D256&lt;&gt;"",D256*K256, "0")</f>
        <v>0</v>
      </c>
    </row>
    <row r="257" spans="1:38">
      <c r="A257" s="8">
        <f>IF(OUT!C117="", "", OUT!C117)</f>
        <v>773</v>
      </c>
      <c r="B257" s="19">
        <f>IF(OUT!A117="", "", OUT!A117)</f>
        <v>63995</v>
      </c>
      <c r="C257" s="8" t="str">
        <f>IF(OUT!D117="", "", OUT!D117)</f>
        <v>CAL</v>
      </c>
      <c r="D257" s="26"/>
      <c r="E257" s="8" t="str">
        <f>IF(OUT!E117="", "", OUT!E117)</f>
        <v>100/BDL</v>
      </c>
      <c r="F257" s="23" t="str">
        <f>IF(OUT!AE117="NEW", "✷", "")</f>
        <v/>
      </c>
      <c r="G257" t="str">
        <f>IF(OUT!B117="", "", OUT!B117)</f>
        <v>GERANIUM   ZONAL TANGO LAVENDER</v>
      </c>
      <c r="H257" s="20">
        <f>IF(AND($K$3=1,$K$4="N"),P257,IF(AND($K$3=2,$K$4="N"),R257,IF(AND($K$3=3,$K$4="N"),T257,IF(AND($K$3=4,$K$4="N"),V257,IF(AND($K$3=5,$K$4="N"),X257,IF(AND($K$3=1,$K$4="Y"),Z257,IF(AND($K$3=2,$K$4="Y"),AB257,IF(AND($K$3=3,$K$4="Y"),AD257,IF(AND($K$3=4,$K$4="Y"),AF257,IF(AND($K$3=5,$K$4="Y"),AH257,"FALSE"))))))))))</f>
        <v>0.65300000000000002</v>
      </c>
      <c r="I257" s="21">
        <f>IF(AND($K$3=1,$K$4="N"),Q257,IF(AND($K$3=2,$K$4="N"),S257,IF(AND($K$3=3,$K$4="N"),U257,IF(AND($K$3=4,$K$4="N"),W257,IF(AND($K$3=5,$K$4="N"),Y257,IF(AND($K$3=1,$K$4="Y"),AA257,IF(AND($K$3=2,$K$4="Y"),AC257,IF(AND($K$3=3,$K$4="Y"),AE257,IF(AND($K$3=4,$K$4="Y"),AG257,IF(AND($K$3=5,$K$4="Y"),AI257,"FALSE"))))))))))</f>
        <v>65.3</v>
      </c>
      <c r="J257" s="35" t="str">
        <f>IF(OUT!F117="", "", OUT!F117)</f>
        <v>CALLUSED URC</v>
      </c>
      <c r="K257" s="8">
        <f>IF(OUT!P117="", "", OUT!P117)</f>
        <v>100</v>
      </c>
      <c r="L257" s="8" t="str">
        <f>IF(OUT!AE117="", "", OUT!AE117)</f>
        <v/>
      </c>
      <c r="M257" s="8" t="str">
        <f>IF(OUT!AG117="", "", OUT!AG117)</f>
        <v>PAT</v>
      </c>
      <c r="N257" s="8" t="str">
        <f>IF(OUT!AQ117="", "", OUT!AQ117)</f>
        <v/>
      </c>
      <c r="O257" s="8" t="str">
        <f>IF(OUT!BM117="", "", OUT!BM117)</f>
        <v>T6</v>
      </c>
      <c r="P257" s="9">
        <f>IF(OUT!N117="", "", OUT!N117)</f>
        <v>0.65300000000000002</v>
      </c>
      <c r="Q257" s="10">
        <f>IF(OUT!O117="", "", OUT!O117)</f>
        <v>65.3</v>
      </c>
      <c r="R257" s="9">
        <f>IF(PPG!H117="", "", PPG!H117)</f>
        <v>0.626</v>
      </c>
      <c r="S257" s="10">
        <f>IF(PPG!I117="", "", PPG!I117)</f>
        <v>62.6</v>
      </c>
      <c r="T257" s="9">
        <f>IF(PPG!J117="", "", PPG!J117)</f>
        <v>0.55800000000000005</v>
      </c>
      <c r="U257" s="10">
        <f>IF(PPG!K117="", "", PPG!K117)</f>
        <v>55.8</v>
      </c>
      <c r="V257" s="9">
        <f>IF(PPG!L117="", "", PPG!L117)</f>
        <v>0.51900000000000002</v>
      </c>
      <c r="W257" s="10">
        <f>IF(PPG!M117="", "", PPG!M117)</f>
        <v>51.9</v>
      </c>
      <c r="X257" s="9">
        <f>IF(PPG!N117="", "", PPG!N117)</f>
        <v>0.49299999999999999</v>
      </c>
      <c r="Y257" s="10">
        <f>IF(PPG!O117="", "", PPG!O117)</f>
        <v>49.3</v>
      </c>
      <c r="Z257" s="9">
        <f>IF(PPG!Q117="", "", PPG!Q117)</f>
        <v>0.65300000000000002</v>
      </c>
      <c r="AA257" s="10">
        <f>IF(PPG!R117="", "", PPG!R117)</f>
        <v>65.3</v>
      </c>
      <c r="AB257" s="9">
        <f>IF(PPG!S117="", "", PPG!S117)</f>
        <v>0.626</v>
      </c>
      <c r="AC257" s="10">
        <f>IF(PPG!T117="", "", PPG!T117)</f>
        <v>62.6</v>
      </c>
      <c r="AD257" s="9">
        <f>IF(PPG!U117="", "", PPG!U117)</f>
        <v>0.55800000000000005</v>
      </c>
      <c r="AE257" s="10">
        <f>IF(PPG!V117="", "", PPG!V117)</f>
        <v>55.8</v>
      </c>
      <c r="AF257" s="9">
        <f>IF(PPG!W117="", "", PPG!W117)</f>
        <v>0.51900000000000002</v>
      </c>
      <c r="AG257" s="10">
        <f>IF(PPG!X117="", "", PPG!X117)</f>
        <v>51.9</v>
      </c>
      <c r="AH257" s="9">
        <f>IF(PPG!Y117="", "", PPG!Y117)</f>
        <v>0.49299999999999999</v>
      </c>
      <c r="AI257" s="10">
        <f>IF(PPG!Z117="", "", PPG!Z117)</f>
        <v>49.3</v>
      </c>
      <c r="AJ257" s="31" t="str">
        <f>IF(D257&lt;&gt;"",D257*I257, "0.00")</f>
        <v>0.00</v>
      </c>
      <c r="AK257" s="8" t="str">
        <f>IF(D257&lt;&gt;"",D257, "0")</f>
        <v>0</v>
      </c>
      <c r="AL257" s="8" t="str">
        <f>IF(D257&lt;&gt;"",D257*K257, "0")</f>
        <v>0</v>
      </c>
    </row>
    <row r="258" spans="1:38">
      <c r="A258" s="8">
        <f>IF(OUT!C118="", "", OUT!C118)</f>
        <v>773</v>
      </c>
      <c r="B258" s="19">
        <f>IF(OUT!A118="", "", OUT!A118)</f>
        <v>63995</v>
      </c>
      <c r="C258" s="8" t="str">
        <f>IF(OUT!D118="", "", OUT!D118)</f>
        <v>URCO</v>
      </c>
      <c r="D258" s="26"/>
      <c r="E258" s="8" t="str">
        <f>IF(OUT!E118="", "", OUT!E118)</f>
        <v>100/BDL</v>
      </c>
      <c r="F258" s="23" t="str">
        <f>IF(OUT!AE118="NEW", "✷", "")</f>
        <v/>
      </c>
      <c r="G258" t="str">
        <f>IF(OUT!B118="", "", OUT!B118)</f>
        <v>GERANIUM   ZONAL TANGO LAVENDER</v>
      </c>
      <c r="H258" s="20">
        <f>IF(AND($K$3=1,$K$4="N"),P258,IF(AND($K$3=2,$K$4="N"),R258,IF(AND($K$3=3,$K$4="N"),T258,IF(AND($K$3=4,$K$4="N"),V258,IF(AND($K$3=5,$K$4="N"),X258,IF(AND($K$3=1,$K$4="Y"),Z258,IF(AND($K$3=2,$K$4="Y"),AB258,IF(AND($K$3=3,$K$4="Y"),AD258,IF(AND($K$3=4,$K$4="Y"),AF258,IF(AND($K$3=5,$K$4="Y"),AH258,"FALSE"))))))))))</f>
        <v>0.51500000000000001</v>
      </c>
      <c r="I258" s="21">
        <f>IF(AND($K$3=1,$K$4="N"),Q258,IF(AND($K$3=2,$K$4="N"),S258,IF(AND($K$3=3,$K$4="N"),U258,IF(AND($K$3=4,$K$4="N"),W258,IF(AND($K$3=5,$K$4="N"),Y258,IF(AND($K$3=1,$K$4="Y"),AA258,IF(AND($K$3=2,$K$4="Y"),AC258,IF(AND($K$3=3,$K$4="Y"),AE258,IF(AND($K$3=4,$K$4="Y"),AG258,IF(AND($K$3=5,$K$4="Y"),AI258,"FALSE"))))))))))</f>
        <v>51.5</v>
      </c>
      <c r="J258" s="35" t="str">
        <f>IF(OUT!F118="", "", OUT!F118)</f>
        <v>UNROOTED CUTTINGS</v>
      </c>
      <c r="K258" s="8">
        <f>IF(OUT!P118="", "", OUT!P118)</f>
        <v>100</v>
      </c>
      <c r="L258" s="8" t="str">
        <f>IF(OUT!AE118="", "", OUT!AE118)</f>
        <v/>
      </c>
      <c r="M258" s="8" t="str">
        <f>IF(OUT!AG118="", "", OUT!AG118)</f>
        <v>PAT</v>
      </c>
      <c r="N258" s="8" t="str">
        <f>IF(OUT!AQ118="", "", OUT!AQ118)</f>
        <v/>
      </c>
      <c r="O258" s="8" t="str">
        <f>IF(OUT!BM118="", "", OUT!BM118)</f>
        <v>T6</v>
      </c>
      <c r="P258" s="9">
        <f>IF(OUT!N118="", "", OUT!N118)</f>
        <v>0.51500000000000001</v>
      </c>
      <c r="Q258" s="10">
        <f>IF(OUT!O118="", "", OUT!O118)</f>
        <v>51.5</v>
      </c>
      <c r="R258" s="9">
        <f>IF(PPG!H118="", "", PPG!H118)</f>
        <v>0.496</v>
      </c>
      <c r="S258" s="10">
        <f>IF(PPG!I118="", "", PPG!I118)</f>
        <v>49.6</v>
      </c>
      <c r="T258" s="9">
        <f>IF(PPG!J118="", "", PPG!J118)</f>
        <v>0.44400000000000001</v>
      </c>
      <c r="U258" s="10">
        <f>IF(PPG!K118="", "", PPG!K118)</f>
        <v>44.4</v>
      </c>
      <c r="V258" s="9">
        <f>IF(PPG!L118="", "", PPG!L118)</f>
        <v>0.41399999999999998</v>
      </c>
      <c r="W258" s="10">
        <f>IF(PPG!M118="", "", PPG!M118)</f>
        <v>41.4</v>
      </c>
      <c r="X258" s="9">
        <f>IF(PPG!N118="", "", PPG!N118)</f>
        <v>0.39400000000000002</v>
      </c>
      <c r="Y258" s="10">
        <f>IF(PPG!O118="", "", PPG!O118)</f>
        <v>39.4</v>
      </c>
      <c r="Z258" s="9">
        <f>IF(PPG!Q118="", "", PPG!Q118)</f>
        <v>0.51700000000000002</v>
      </c>
      <c r="AA258" s="10">
        <f>IF(PPG!R118="", "", PPG!R118)</f>
        <v>51.7</v>
      </c>
      <c r="AB258" s="9">
        <f>IF(PPG!S118="", "", PPG!S118)</f>
        <v>0.496</v>
      </c>
      <c r="AC258" s="10">
        <f>IF(PPG!T118="", "", PPG!T118)</f>
        <v>49.6</v>
      </c>
      <c r="AD258" s="9">
        <f>IF(PPG!U118="", "", PPG!U118)</f>
        <v>0.44400000000000001</v>
      </c>
      <c r="AE258" s="10">
        <f>IF(PPG!V118="", "", PPG!V118)</f>
        <v>44.4</v>
      </c>
      <c r="AF258" s="9">
        <f>IF(PPG!W118="", "", PPG!W118)</f>
        <v>0.41399999999999998</v>
      </c>
      <c r="AG258" s="10">
        <f>IF(PPG!X118="", "", PPG!X118)</f>
        <v>41.4</v>
      </c>
      <c r="AH258" s="9">
        <f>IF(PPG!Y118="", "", PPG!Y118)</f>
        <v>0.39400000000000002</v>
      </c>
      <c r="AI258" s="10">
        <f>IF(PPG!Z118="", "", PPG!Z118)</f>
        <v>39.4</v>
      </c>
      <c r="AJ258" s="31" t="str">
        <f>IF(D258&lt;&gt;"",D258*I258, "0.00")</f>
        <v>0.00</v>
      </c>
      <c r="AK258" s="8" t="str">
        <f>IF(D258&lt;&gt;"",D258, "0")</f>
        <v>0</v>
      </c>
      <c r="AL258" s="8" t="str">
        <f>IF(D258&lt;&gt;"",D258*K258, "0")</f>
        <v>0</v>
      </c>
    </row>
    <row r="259" spans="1:38">
      <c r="A259" s="8">
        <f>IF(OUT!C85="", "", OUT!C85)</f>
        <v>773</v>
      </c>
      <c r="B259" s="19">
        <f>IF(OUT!A85="", "", OUT!A85)</f>
        <v>61221</v>
      </c>
      <c r="C259" s="8" t="str">
        <f>IF(OUT!D85="", "", OUT!D85)</f>
        <v>CAL</v>
      </c>
      <c r="D259" s="26"/>
      <c r="E259" s="8" t="str">
        <f>IF(OUT!E85="", "", OUT!E85)</f>
        <v>100/BDL</v>
      </c>
      <c r="F259" s="23" t="str">
        <f>IF(OUT!AE85="NEW", "✷", "")</f>
        <v/>
      </c>
      <c r="G259" t="str">
        <f>IF(OUT!B85="", "", OUT!B85)</f>
        <v>GERANIUM   ZONAL TANGO NEON PURPLE</v>
      </c>
      <c r="H259" s="20">
        <f>IF(AND($K$3=1,$K$4="N"),P259,IF(AND($K$3=2,$K$4="N"),R259,IF(AND($K$3=3,$K$4="N"),T259,IF(AND($K$3=4,$K$4="N"),V259,IF(AND($K$3=5,$K$4="N"),X259,IF(AND($K$3=1,$K$4="Y"),Z259,IF(AND($K$3=2,$K$4="Y"),AB259,IF(AND($K$3=3,$K$4="Y"),AD259,IF(AND($K$3=4,$K$4="Y"),AF259,IF(AND($K$3=5,$K$4="Y"),AH259,"FALSE"))))))))))</f>
        <v>0.65300000000000002</v>
      </c>
      <c r="I259" s="21">
        <f>IF(AND($K$3=1,$K$4="N"),Q259,IF(AND($K$3=2,$K$4="N"),S259,IF(AND($K$3=3,$K$4="N"),U259,IF(AND($K$3=4,$K$4="N"),W259,IF(AND($K$3=5,$K$4="N"),Y259,IF(AND($K$3=1,$K$4="Y"),AA259,IF(AND($K$3=2,$K$4="Y"),AC259,IF(AND($K$3=3,$K$4="Y"),AE259,IF(AND($K$3=4,$K$4="Y"),AG259,IF(AND($K$3=5,$K$4="Y"),AI259,"FALSE"))))))))))</f>
        <v>65.3</v>
      </c>
      <c r="J259" s="35" t="str">
        <f>IF(OUT!F85="", "", OUT!F85)</f>
        <v>CALLUSED URC</v>
      </c>
      <c r="K259" s="8">
        <f>IF(OUT!P85="", "", OUT!P85)</f>
        <v>100</v>
      </c>
      <c r="L259" s="8" t="str">
        <f>IF(OUT!AE85="", "", OUT!AE85)</f>
        <v/>
      </c>
      <c r="M259" s="8" t="str">
        <f>IF(OUT!AG85="", "", OUT!AG85)</f>
        <v>PAT</v>
      </c>
      <c r="N259" s="8" t="str">
        <f>IF(OUT!AQ85="", "", OUT!AQ85)</f>
        <v/>
      </c>
      <c r="O259" s="8" t="str">
        <f>IF(OUT!BM85="", "", OUT!BM85)</f>
        <v>T6</v>
      </c>
      <c r="P259" s="9">
        <f>IF(OUT!N85="", "", OUT!N85)</f>
        <v>0.65300000000000002</v>
      </c>
      <c r="Q259" s="10">
        <f>IF(OUT!O85="", "", OUT!O85)</f>
        <v>65.3</v>
      </c>
      <c r="R259" s="9">
        <f>IF(PPG!H85="", "", PPG!H85)</f>
        <v>0.68899999999999995</v>
      </c>
      <c r="S259" s="10">
        <f>IF(PPG!I85="", "", PPG!I85)</f>
        <v>68.900000000000006</v>
      </c>
      <c r="T259" s="9">
        <f>IF(PPG!J85="", "", PPG!J85)</f>
        <v>0.61299999999999999</v>
      </c>
      <c r="U259" s="10">
        <f>IF(PPG!K85="", "", PPG!K85)</f>
        <v>61.3</v>
      </c>
      <c r="V259" s="9">
        <f>IF(PPG!L85="", "", PPG!L85)</f>
        <v>0.56999999999999995</v>
      </c>
      <c r="W259" s="10">
        <f>IF(PPG!M85="", "", PPG!M85)</f>
        <v>57</v>
      </c>
      <c r="X259" s="9">
        <f>IF(PPG!N85="", "", PPG!N85)</f>
        <v>0.54200000000000004</v>
      </c>
      <c r="Y259" s="10">
        <f>IF(PPG!O85="", "", PPG!O85)</f>
        <v>54.2</v>
      </c>
      <c r="Z259" s="9">
        <f>IF(PPG!Q85="", "", PPG!Q85)</f>
        <v>0.72</v>
      </c>
      <c r="AA259" s="10">
        <f>IF(PPG!R85="", "", PPG!R85)</f>
        <v>72</v>
      </c>
      <c r="AB259" s="9">
        <f>IF(PPG!S85="", "", PPG!S85)</f>
        <v>0.68899999999999995</v>
      </c>
      <c r="AC259" s="10">
        <f>IF(PPG!T85="", "", PPG!T85)</f>
        <v>68.900000000000006</v>
      </c>
      <c r="AD259" s="9">
        <f>IF(PPG!U85="", "", PPG!U85)</f>
        <v>0.61299999999999999</v>
      </c>
      <c r="AE259" s="10">
        <f>IF(PPG!V85="", "", PPG!V85)</f>
        <v>61.3</v>
      </c>
      <c r="AF259" s="9">
        <f>IF(PPG!W85="", "", PPG!W85)</f>
        <v>0.56999999999999995</v>
      </c>
      <c r="AG259" s="10">
        <f>IF(PPG!X85="", "", PPG!X85)</f>
        <v>57</v>
      </c>
      <c r="AH259" s="9">
        <f>IF(PPG!Y85="", "", PPG!Y85)</f>
        <v>0.54200000000000004</v>
      </c>
      <c r="AI259" s="10">
        <f>IF(PPG!Z85="", "", PPG!Z85)</f>
        <v>54.2</v>
      </c>
      <c r="AJ259" s="31" t="str">
        <f>IF(D259&lt;&gt;"",D259*I259, "0.00")</f>
        <v>0.00</v>
      </c>
      <c r="AK259" s="8" t="str">
        <f>IF(D259&lt;&gt;"",D259, "0")</f>
        <v>0</v>
      </c>
      <c r="AL259" s="8" t="str">
        <f>IF(D259&lt;&gt;"",D259*K259, "0")</f>
        <v>0</v>
      </c>
    </row>
    <row r="260" spans="1:38">
      <c r="A260" s="8">
        <f>IF(OUT!C86="", "", OUT!C86)</f>
        <v>773</v>
      </c>
      <c r="B260" s="19">
        <f>IF(OUT!A86="", "", OUT!A86)</f>
        <v>61221</v>
      </c>
      <c r="C260" s="8" t="str">
        <f>IF(OUT!D86="", "", OUT!D86)</f>
        <v>URCO</v>
      </c>
      <c r="D260" s="26"/>
      <c r="E260" s="8" t="str">
        <f>IF(OUT!E86="", "", OUT!E86)</f>
        <v>100/BDL</v>
      </c>
      <c r="F260" s="23" t="str">
        <f>IF(OUT!AE86="NEW", "✷", "")</f>
        <v/>
      </c>
      <c r="G260" t="str">
        <f>IF(OUT!B86="", "", OUT!B86)</f>
        <v>GERANIUM   ZONAL TANGO NEON PURPLE</v>
      </c>
      <c r="H260" s="20">
        <f>IF(AND($K$3=1,$K$4="N"),P260,IF(AND($K$3=2,$K$4="N"),R260,IF(AND($K$3=3,$K$4="N"),T260,IF(AND($K$3=4,$K$4="N"),V260,IF(AND($K$3=5,$K$4="N"),X260,IF(AND($K$3=1,$K$4="Y"),Z260,IF(AND($K$3=2,$K$4="Y"),AB260,IF(AND($K$3=3,$K$4="Y"),AD260,IF(AND($K$3=4,$K$4="Y"),AF260,IF(AND($K$3=5,$K$4="Y"),AH260,"FALSE"))))))))))</f>
        <v>0.51500000000000001</v>
      </c>
      <c r="I260" s="21">
        <f>IF(AND($K$3=1,$K$4="N"),Q260,IF(AND($K$3=2,$K$4="N"),S260,IF(AND($K$3=3,$K$4="N"),U260,IF(AND($K$3=4,$K$4="N"),W260,IF(AND($K$3=5,$K$4="N"),Y260,IF(AND($K$3=1,$K$4="Y"),AA260,IF(AND($K$3=2,$K$4="Y"),AC260,IF(AND($K$3=3,$K$4="Y"),AE260,IF(AND($K$3=4,$K$4="Y"),AG260,IF(AND($K$3=5,$K$4="Y"),AI260,"FALSE"))))))))))</f>
        <v>51.5</v>
      </c>
      <c r="J260" s="35" t="str">
        <f>IF(OUT!F86="", "", OUT!F86)</f>
        <v>UNROOTED CUTTINGS</v>
      </c>
      <c r="K260" s="8">
        <f>IF(OUT!P86="", "", OUT!P86)</f>
        <v>100</v>
      </c>
      <c r="L260" s="8" t="str">
        <f>IF(OUT!AE86="", "", OUT!AE86)</f>
        <v/>
      </c>
      <c r="M260" s="8" t="str">
        <f>IF(OUT!AG86="", "", OUT!AG86)</f>
        <v>PAT</v>
      </c>
      <c r="N260" s="8" t="str">
        <f>IF(OUT!AQ86="", "", OUT!AQ86)</f>
        <v/>
      </c>
      <c r="O260" s="8" t="str">
        <f>IF(OUT!BM86="", "", OUT!BM86)</f>
        <v>T6</v>
      </c>
      <c r="P260" s="9">
        <f>IF(OUT!N86="", "", OUT!N86)</f>
        <v>0.51500000000000001</v>
      </c>
      <c r="Q260" s="10">
        <f>IF(OUT!O86="", "", OUT!O86)</f>
        <v>51.5</v>
      </c>
      <c r="R260" s="9">
        <f>IF(PPG!H86="", "", PPG!H86)</f>
        <v>0.56100000000000005</v>
      </c>
      <c r="S260" s="10">
        <f>IF(PPG!I86="", "", PPG!I86)</f>
        <v>56.1</v>
      </c>
      <c r="T260" s="9">
        <f>IF(PPG!J86="", "", PPG!J86)</f>
        <v>0.5</v>
      </c>
      <c r="U260" s="10">
        <f>IF(PPG!K86="", "", PPG!K86)</f>
        <v>50</v>
      </c>
      <c r="V260" s="9">
        <f>IF(PPG!L86="", "", PPG!L86)</f>
        <v>0.46500000000000002</v>
      </c>
      <c r="W260" s="10">
        <f>IF(PPG!M86="", "", PPG!M86)</f>
        <v>46.5</v>
      </c>
      <c r="X260" s="9">
        <f>IF(PPG!N86="", "", PPG!N86)</f>
        <v>0.443</v>
      </c>
      <c r="Y260" s="10">
        <f>IF(PPG!O86="", "", PPG!O86)</f>
        <v>44.3</v>
      </c>
      <c r="Z260" s="9">
        <f>IF(PPG!Q86="", "", PPG!Q86)</f>
        <v>0.58499999999999996</v>
      </c>
      <c r="AA260" s="10">
        <f>IF(PPG!R86="", "", PPG!R86)</f>
        <v>58.5</v>
      </c>
      <c r="AB260" s="9">
        <f>IF(PPG!S86="", "", PPG!S86)</f>
        <v>0.56100000000000005</v>
      </c>
      <c r="AC260" s="10">
        <f>IF(PPG!T86="", "", PPG!T86)</f>
        <v>56.1</v>
      </c>
      <c r="AD260" s="9">
        <f>IF(PPG!U86="", "", PPG!U86)</f>
        <v>0.5</v>
      </c>
      <c r="AE260" s="10">
        <f>IF(PPG!V86="", "", PPG!V86)</f>
        <v>50</v>
      </c>
      <c r="AF260" s="9">
        <f>IF(PPG!W86="", "", PPG!W86)</f>
        <v>0.46500000000000002</v>
      </c>
      <c r="AG260" s="10">
        <f>IF(PPG!X86="", "", PPG!X86)</f>
        <v>46.5</v>
      </c>
      <c r="AH260" s="9">
        <f>IF(PPG!Y86="", "", PPG!Y86)</f>
        <v>0.443</v>
      </c>
      <c r="AI260" s="10">
        <f>IF(PPG!Z86="", "", PPG!Z86)</f>
        <v>44.3</v>
      </c>
      <c r="AJ260" s="31" t="str">
        <f>IF(D260&lt;&gt;"",D260*I260, "0.00")</f>
        <v>0.00</v>
      </c>
      <c r="AK260" s="8" t="str">
        <f>IF(D260&lt;&gt;"",D260, "0")</f>
        <v>0</v>
      </c>
      <c r="AL260" s="8" t="str">
        <f>IF(D260&lt;&gt;"",D260*K260, "0")</f>
        <v>0</v>
      </c>
    </row>
    <row r="261" spans="1:38">
      <c r="A261" s="8">
        <f>IF(OUT!C47="", "", OUT!C47)</f>
        <v>773</v>
      </c>
      <c r="B261" s="19">
        <f>IF(OUT!A47="", "", OUT!A47)</f>
        <v>55599</v>
      </c>
      <c r="C261" s="8" t="str">
        <f>IF(OUT!D47="", "", OUT!D47)</f>
        <v>CAL</v>
      </c>
      <c r="D261" s="26"/>
      <c r="E261" s="8" t="str">
        <f>IF(OUT!E47="", "", OUT!E47)</f>
        <v>100/BDL</v>
      </c>
      <c r="F261" s="23" t="str">
        <f>IF(OUT!AE47="NEW", "✷", "")</f>
        <v/>
      </c>
      <c r="G261" t="str">
        <f>IF(OUT!B47="", "", OUT!B47)</f>
        <v>GERANIUM   ZONAL TANGO ORANGE</v>
      </c>
      <c r="H261" s="20">
        <f>IF(AND($K$3=1,$K$4="N"),P261,IF(AND($K$3=2,$K$4="N"),R261,IF(AND($K$3=3,$K$4="N"),T261,IF(AND($K$3=4,$K$4="N"),V261,IF(AND($K$3=5,$K$4="N"),X261,IF(AND($K$3=1,$K$4="Y"),Z261,IF(AND($K$3=2,$K$4="Y"),AB261,IF(AND($K$3=3,$K$4="Y"),AD261,IF(AND($K$3=4,$K$4="Y"),AF261,IF(AND($K$3=5,$K$4="Y"),AH261,"FALSE"))))))))))</f>
        <v>0.65300000000000002</v>
      </c>
      <c r="I261" s="21">
        <f>IF(AND($K$3=1,$K$4="N"),Q261,IF(AND($K$3=2,$K$4="N"),S261,IF(AND($K$3=3,$K$4="N"),U261,IF(AND($K$3=4,$K$4="N"),W261,IF(AND($K$3=5,$K$4="N"),Y261,IF(AND($K$3=1,$K$4="Y"),AA261,IF(AND($K$3=2,$K$4="Y"),AC261,IF(AND($K$3=3,$K$4="Y"),AE261,IF(AND($K$3=4,$K$4="Y"),AG261,IF(AND($K$3=5,$K$4="Y"),AI261,"FALSE"))))))))))</f>
        <v>65.3</v>
      </c>
      <c r="J261" s="35" t="str">
        <f>IF(OUT!F47="", "", OUT!F47)</f>
        <v>CALLUSED URC</v>
      </c>
      <c r="K261" s="8">
        <f>IF(OUT!P47="", "", OUT!P47)</f>
        <v>100</v>
      </c>
      <c r="L261" s="8" t="str">
        <f>IF(OUT!AE47="", "", OUT!AE47)</f>
        <v/>
      </c>
      <c r="M261" s="8" t="str">
        <f>IF(OUT!AG47="", "", OUT!AG47)</f>
        <v>PAT</v>
      </c>
      <c r="N261" s="8" t="str">
        <f>IF(OUT!AQ47="", "", OUT!AQ47)</f>
        <v/>
      </c>
      <c r="O261" s="8" t="str">
        <f>IF(OUT!BM47="", "", OUT!BM47)</f>
        <v>T6</v>
      </c>
      <c r="P261" s="9">
        <f>IF(OUT!N47="", "", OUT!N47)</f>
        <v>0.65300000000000002</v>
      </c>
      <c r="Q261" s="10">
        <f>IF(OUT!O47="", "", OUT!O47)</f>
        <v>65.3</v>
      </c>
      <c r="R261" s="9">
        <f>IF(PPG!H47="", "", PPG!H47)</f>
        <v>0.68899999999999995</v>
      </c>
      <c r="S261" s="10">
        <f>IF(PPG!I47="", "", PPG!I47)</f>
        <v>68.900000000000006</v>
      </c>
      <c r="T261" s="9">
        <f>IF(PPG!J47="", "", PPG!J47)</f>
        <v>0.61299999999999999</v>
      </c>
      <c r="U261" s="10">
        <f>IF(PPG!K47="", "", PPG!K47)</f>
        <v>61.3</v>
      </c>
      <c r="V261" s="9">
        <f>IF(PPG!L47="", "", PPG!L47)</f>
        <v>0.56999999999999995</v>
      </c>
      <c r="W261" s="10">
        <f>IF(PPG!M47="", "", PPG!M47)</f>
        <v>57</v>
      </c>
      <c r="X261" s="9">
        <f>IF(PPG!N47="", "", PPG!N47)</f>
        <v>0.54200000000000004</v>
      </c>
      <c r="Y261" s="10">
        <f>IF(PPG!O47="", "", PPG!O47)</f>
        <v>54.2</v>
      </c>
      <c r="Z261" s="9">
        <f>IF(PPG!Q47="", "", PPG!Q47)</f>
        <v>0.72</v>
      </c>
      <c r="AA261" s="10">
        <f>IF(PPG!R47="", "", PPG!R47)</f>
        <v>72</v>
      </c>
      <c r="AB261" s="9">
        <f>IF(PPG!S47="", "", PPG!S47)</f>
        <v>0.68899999999999995</v>
      </c>
      <c r="AC261" s="10">
        <f>IF(PPG!T47="", "", PPG!T47)</f>
        <v>68.900000000000006</v>
      </c>
      <c r="AD261" s="9">
        <f>IF(PPG!U47="", "", PPG!U47)</f>
        <v>0.61299999999999999</v>
      </c>
      <c r="AE261" s="10">
        <f>IF(PPG!V47="", "", PPG!V47)</f>
        <v>61.3</v>
      </c>
      <c r="AF261" s="9">
        <f>IF(PPG!W47="", "", PPG!W47)</f>
        <v>0.56999999999999995</v>
      </c>
      <c r="AG261" s="10">
        <f>IF(PPG!X47="", "", PPG!X47)</f>
        <v>57</v>
      </c>
      <c r="AH261" s="9">
        <f>IF(PPG!Y47="", "", PPG!Y47)</f>
        <v>0.54200000000000004</v>
      </c>
      <c r="AI261" s="10">
        <f>IF(PPG!Z47="", "", PPG!Z47)</f>
        <v>54.2</v>
      </c>
      <c r="AJ261" s="31" t="str">
        <f>IF(D261&lt;&gt;"",D261*I261, "0.00")</f>
        <v>0.00</v>
      </c>
      <c r="AK261" s="8" t="str">
        <f>IF(D261&lt;&gt;"",D261, "0")</f>
        <v>0</v>
      </c>
      <c r="AL261" s="8" t="str">
        <f>IF(D261&lt;&gt;"",D261*K261, "0")</f>
        <v>0</v>
      </c>
    </row>
    <row r="262" spans="1:38">
      <c r="A262" s="8">
        <f>IF(OUT!C48="", "", OUT!C48)</f>
        <v>773</v>
      </c>
      <c r="B262" s="19">
        <f>IF(OUT!A48="", "", OUT!A48)</f>
        <v>55599</v>
      </c>
      <c r="C262" s="8" t="str">
        <f>IF(OUT!D48="", "", OUT!D48)</f>
        <v>URCO</v>
      </c>
      <c r="D262" s="26"/>
      <c r="E262" s="8" t="str">
        <f>IF(OUT!E48="", "", OUT!E48)</f>
        <v>100/BDL</v>
      </c>
      <c r="F262" s="23" t="str">
        <f>IF(OUT!AE48="NEW", "✷", "")</f>
        <v/>
      </c>
      <c r="G262" t="str">
        <f>IF(OUT!B48="", "", OUT!B48)</f>
        <v>GERANIUM   ZONAL TANGO ORANGE</v>
      </c>
      <c r="H262" s="20">
        <f>IF(AND($K$3=1,$K$4="N"),P262,IF(AND($K$3=2,$K$4="N"),R262,IF(AND($K$3=3,$K$4="N"),T262,IF(AND($K$3=4,$K$4="N"),V262,IF(AND($K$3=5,$K$4="N"),X262,IF(AND($K$3=1,$K$4="Y"),Z262,IF(AND($K$3=2,$K$4="Y"),AB262,IF(AND($K$3=3,$K$4="Y"),AD262,IF(AND($K$3=4,$K$4="Y"),AF262,IF(AND($K$3=5,$K$4="Y"),AH262,"FALSE"))))))))))</f>
        <v>0.51500000000000001</v>
      </c>
      <c r="I262" s="21">
        <f>IF(AND($K$3=1,$K$4="N"),Q262,IF(AND($K$3=2,$K$4="N"),S262,IF(AND($K$3=3,$K$4="N"),U262,IF(AND($K$3=4,$K$4="N"),W262,IF(AND($K$3=5,$K$4="N"),Y262,IF(AND($K$3=1,$K$4="Y"),AA262,IF(AND($K$3=2,$K$4="Y"),AC262,IF(AND($K$3=3,$K$4="Y"),AE262,IF(AND($K$3=4,$K$4="Y"),AG262,IF(AND($K$3=5,$K$4="Y"),AI262,"FALSE"))))))))))</f>
        <v>51.5</v>
      </c>
      <c r="J262" s="35" t="str">
        <f>IF(OUT!F48="", "", OUT!F48)</f>
        <v>UNROOTED CUTTINGS</v>
      </c>
      <c r="K262" s="8">
        <f>IF(OUT!P48="", "", OUT!P48)</f>
        <v>100</v>
      </c>
      <c r="L262" s="8" t="str">
        <f>IF(OUT!AE48="", "", OUT!AE48)</f>
        <v/>
      </c>
      <c r="M262" s="8" t="str">
        <f>IF(OUT!AG48="", "", OUT!AG48)</f>
        <v>PAT</v>
      </c>
      <c r="N262" s="8" t="str">
        <f>IF(OUT!AQ48="", "", OUT!AQ48)</f>
        <v/>
      </c>
      <c r="O262" s="8" t="str">
        <f>IF(OUT!BM48="", "", OUT!BM48)</f>
        <v>T6</v>
      </c>
      <c r="P262" s="9">
        <f>IF(OUT!N48="", "", OUT!N48)</f>
        <v>0.51500000000000001</v>
      </c>
      <c r="Q262" s="10">
        <f>IF(OUT!O48="", "", OUT!O48)</f>
        <v>51.5</v>
      </c>
      <c r="R262" s="9">
        <f>IF(PPG!H48="", "", PPG!H48)</f>
        <v>0.56100000000000005</v>
      </c>
      <c r="S262" s="10">
        <f>IF(PPG!I48="", "", PPG!I48)</f>
        <v>56.1</v>
      </c>
      <c r="T262" s="9">
        <f>IF(PPG!J48="", "", PPG!J48)</f>
        <v>0.5</v>
      </c>
      <c r="U262" s="10">
        <f>IF(PPG!K48="", "", PPG!K48)</f>
        <v>50</v>
      </c>
      <c r="V262" s="9">
        <f>IF(PPG!L48="", "", PPG!L48)</f>
        <v>0.46500000000000002</v>
      </c>
      <c r="W262" s="10">
        <f>IF(PPG!M48="", "", PPG!M48)</f>
        <v>46.5</v>
      </c>
      <c r="X262" s="9">
        <f>IF(PPG!N48="", "", PPG!N48)</f>
        <v>0.443</v>
      </c>
      <c r="Y262" s="10">
        <f>IF(PPG!O48="", "", PPG!O48)</f>
        <v>44.3</v>
      </c>
      <c r="Z262" s="9">
        <f>IF(PPG!Q48="", "", PPG!Q48)</f>
        <v>0.58499999999999996</v>
      </c>
      <c r="AA262" s="10">
        <f>IF(PPG!R48="", "", PPG!R48)</f>
        <v>58.5</v>
      </c>
      <c r="AB262" s="9">
        <f>IF(PPG!S48="", "", PPG!S48)</f>
        <v>0.56100000000000005</v>
      </c>
      <c r="AC262" s="10">
        <f>IF(PPG!T48="", "", PPG!T48)</f>
        <v>56.1</v>
      </c>
      <c r="AD262" s="9">
        <f>IF(PPG!U48="", "", PPG!U48)</f>
        <v>0.5</v>
      </c>
      <c r="AE262" s="10">
        <f>IF(PPG!V48="", "", PPG!V48)</f>
        <v>50</v>
      </c>
      <c r="AF262" s="9">
        <f>IF(PPG!W48="", "", PPG!W48)</f>
        <v>0.46500000000000002</v>
      </c>
      <c r="AG262" s="10">
        <f>IF(PPG!X48="", "", PPG!X48)</f>
        <v>46.5</v>
      </c>
      <c r="AH262" s="9">
        <f>IF(PPG!Y48="", "", PPG!Y48)</f>
        <v>0.443</v>
      </c>
      <c r="AI262" s="10">
        <f>IF(PPG!Z48="", "", PPG!Z48)</f>
        <v>44.3</v>
      </c>
      <c r="AJ262" s="31" t="str">
        <f>IF(D262&lt;&gt;"",D262*I262, "0.00")</f>
        <v>0.00</v>
      </c>
      <c r="AK262" s="8" t="str">
        <f>IF(D262&lt;&gt;"",D262, "0")</f>
        <v>0</v>
      </c>
      <c r="AL262" s="8" t="str">
        <f>IF(D262&lt;&gt;"",D262*K262, "0")</f>
        <v>0</v>
      </c>
    </row>
    <row r="263" spans="1:38">
      <c r="A263" s="8">
        <f>IF(OUT!C41="", "", OUT!C41)</f>
        <v>773</v>
      </c>
      <c r="B263" s="19">
        <f>IF(OUT!A41="", "", OUT!A41)</f>
        <v>41155</v>
      </c>
      <c r="C263" s="8" t="str">
        <f>IF(OUT!D41="", "", OUT!D41)</f>
        <v>CAL</v>
      </c>
      <c r="D263" s="26"/>
      <c r="E263" s="8" t="str">
        <f>IF(OUT!E41="", "", OUT!E41)</f>
        <v>100/BDL</v>
      </c>
      <c r="F263" s="23" t="str">
        <f>IF(OUT!AE41="NEW", "✷", "")</f>
        <v/>
      </c>
      <c r="G263" t="str">
        <f>IF(OUT!B41="", "", OUT!B41)</f>
        <v>GERANIUM   ZONAL TANGO PINK ICE</v>
      </c>
      <c r="H263" s="20">
        <f>IF(AND($K$3=1,$K$4="N"),P263,IF(AND($K$3=2,$K$4="N"),R263,IF(AND($K$3=3,$K$4="N"),T263,IF(AND($K$3=4,$K$4="N"),V263,IF(AND($K$3=5,$K$4="N"),X263,IF(AND($K$3=1,$K$4="Y"),Z263,IF(AND($K$3=2,$K$4="Y"),AB263,IF(AND($K$3=3,$K$4="Y"),AD263,IF(AND($K$3=4,$K$4="Y"),AF263,IF(AND($K$3=5,$K$4="Y"),AH263,"FALSE"))))))))))</f>
        <v>0.65300000000000002</v>
      </c>
      <c r="I263" s="21">
        <f>IF(AND($K$3=1,$K$4="N"),Q263,IF(AND($K$3=2,$K$4="N"),S263,IF(AND($K$3=3,$K$4="N"),U263,IF(AND($K$3=4,$K$4="N"),W263,IF(AND($K$3=5,$K$4="N"),Y263,IF(AND($K$3=1,$K$4="Y"),AA263,IF(AND($K$3=2,$K$4="Y"),AC263,IF(AND($K$3=3,$K$4="Y"),AE263,IF(AND($K$3=4,$K$4="Y"),AG263,IF(AND($K$3=5,$K$4="Y"),AI263,"FALSE"))))))))))</f>
        <v>65.3</v>
      </c>
      <c r="J263" s="35" t="str">
        <f>IF(OUT!F41="", "", OUT!F41)</f>
        <v>CALLUSED URC</v>
      </c>
      <c r="K263" s="8">
        <f>IF(OUT!P41="", "", OUT!P41)</f>
        <v>100</v>
      </c>
      <c r="L263" s="8" t="str">
        <f>IF(OUT!AE41="", "", OUT!AE41)</f>
        <v/>
      </c>
      <c r="M263" s="8" t="str">
        <f>IF(OUT!AG41="", "", OUT!AG41)</f>
        <v>PAT</v>
      </c>
      <c r="N263" s="8" t="str">
        <f>IF(OUT!AQ41="", "", OUT!AQ41)</f>
        <v/>
      </c>
      <c r="O263" s="8" t="str">
        <f>IF(OUT!BM41="", "", OUT!BM41)</f>
        <v>T6</v>
      </c>
      <c r="P263" s="9">
        <f>IF(OUT!N41="", "", OUT!N41)</f>
        <v>0.65300000000000002</v>
      </c>
      <c r="Q263" s="10">
        <f>IF(OUT!O41="", "", OUT!O41)</f>
        <v>65.3</v>
      </c>
      <c r="R263" s="9">
        <f>IF(PPG!H41="", "", PPG!H41)</f>
        <v>0.626</v>
      </c>
      <c r="S263" s="10">
        <f>IF(PPG!I41="", "", PPG!I41)</f>
        <v>62.6</v>
      </c>
      <c r="T263" s="9">
        <f>IF(PPG!J41="", "", PPG!J41)</f>
        <v>0.55800000000000005</v>
      </c>
      <c r="U263" s="10">
        <f>IF(PPG!K41="", "", PPG!K41)</f>
        <v>55.8</v>
      </c>
      <c r="V263" s="9">
        <f>IF(PPG!L41="", "", PPG!L41)</f>
        <v>0.51900000000000002</v>
      </c>
      <c r="W263" s="10">
        <f>IF(PPG!M41="", "", PPG!M41)</f>
        <v>51.9</v>
      </c>
      <c r="X263" s="9">
        <f>IF(PPG!N41="", "", PPG!N41)</f>
        <v>0.49299999999999999</v>
      </c>
      <c r="Y263" s="10">
        <f>IF(PPG!O41="", "", PPG!O41)</f>
        <v>49.3</v>
      </c>
      <c r="Z263" s="9">
        <f>IF(PPG!Q41="", "", PPG!Q41)</f>
        <v>0.65300000000000002</v>
      </c>
      <c r="AA263" s="10">
        <f>IF(PPG!R41="", "", PPG!R41)</f>
        <v>65.3</v>
      </c>
      <c r="AB263" s="9">
        <f>IF(PPG!S41="", "", PPG!S41)</f>
        <v>0.626</v>
      </c>
      <c r="AC263" s="10">
        <f>IF(PPG!T41="", "", PPG!T41)</f>
        <v>62.6</v>
      </c>
      <c r="AD263" s="9">
        <f>IF(PPG!U41="", "", PPG!U41)</f>
        <v>0.55800000000000005</v>
      </c>
      <c r="AE263" s="10">
        <f>IF(PPG!V41="", "", PPG!V41)</f>
        <v>55.8</v>
      </c>
      <c r="AF263" s="9">
        <f>IF(PPG!W41="", "", PPG!W41)</f>
        <v>0.51900000000000002</v>
      </c>
      <c r="AG263" s="10">
        <f>IF(PPG!X41="", "", PPG!X41)</f>
        <v>51.9</v>
      </c>
      <c r="AH263" s="9">
        <f>IF(PPG!Y41="", "", PPG!Y41)</f>
        <v>0.49299999999999999</v>
      </c>
      <c r="AI263" s="10">
        <f>IF(PPG!Z41="", "", PPG!Z41)</f>
        <v>49.3</v>
      </c>
      <c r="AJ263" s="31" t="str">
        <f>IF(D263&lt;&gt;"",D263*I263, "0.00")</f>
        <v>0.00</v>
      </c>
      <c r="AK263" s="8" t="str">
        <f>IF(D263&lt;&gt;"",D263, "0")</f>
        <v>0</v>
      </c>
      <c r="AL263" s="8" t="str">
        <f>IF(D263&lt;&gt;"",D263*K263, "0")</f>
        <v>0</v>
      </c>
    </row>
    <row r="264" spans="1:38">
      <c r="A264" s="8">
        <f>IF(OUT!C42="", "", OUT!C42)</f>
        <v>773</v>
      </c>
      <c r="B264" s="19">
        <f>IF(OUT!A42="", "", OUT!A42)</f>
        <v>41155</v>
      </c>
      <c r="C264" s="8" t="str">
        <f>IF(OUT!D42="", "", OUT!D42)</f>
        <v>URCO</v>
      </c>
      <c r="D264" s="26"/>
      <c r="E264" s="8" t="str">
        <f>IF(OUT!E42="", "", OUT!E42)</f>
        <v>100/BDL</v>
      </c>
      <c r="F264" s="23" t="str">
        <f>IF(OUT!AE42="NEW", "✷", "")</f>
        <v/>
      </c>
      <c r="G264" t="str">
        <f>IF(OUT!B42="", "", OUT!B42)</f>
        <v>GERANIUM   ZONAL TANGO PINK ICE</v>
      </c>
      <c r="H264" s="20">
        <f>IF(AND($K$3=1,$K$4="N"),P264,IF(AND($K$3=2,$K$4="N"),R264,IF(AND($K$3=3,$K$4="N"),T264,IF(AND($K$3=4,$K$4="N"),V264,IF(AND($K$3=5,$K$4="N"),X264,IF(AND($K$3=1,$K$4="Y"),Z264,IF(AND($K$3=2,$K$4="Y"),AB264,IF(AND($K$3=3,$K$4="Y"),AD264,IF(AND($K$3=4,$K$4="Y"),AF264,IF(AND($K$3=5,$K$4="Y"),AH264,"FALSE"))))))))))</f>
        <v>0.51500000000000001</v>
      </c>
      <c r="I264" s="21">
        <f>IF(AND($K$3=1,$K$4="N"),Q264,IF(AND($K$3=2,$K$4="N"),S264,IF(AND($K$3=3,$K$4="N"),U264,IF(AND($K$3=4,$K$4="N"),W264,IF(AND($K$3=5,$K$4="N"),Y264,IF(AND($K$3=1,$K$4="Y"),AA264,IF(AND($K$3=2,$K$4="Y"),AC264,IF(AND($K$3=3,$K$4="Y"),AE264,IF(AND($K$3=4,$K$4="Y"),AG264,IF(AND($K$3=5,$K$4="Y"),AI264,"FALSE"))))))))))</f>
        <v>51.5</v>
      </c>
      <c r="J264" s="35" t="str">
        <f>IF(OUT!F42="", "", OUT!F42)</f>
        <v>UNROOTED CUTTINGS</v>
      </c>
      <c r="K264" s="8">
        <f>IF(OUT!P42="", "", OUT!P42)</f>
        <v>100</v>
      </c>
      <c r="L264" s="8" t="str">
        <f>IF(OUT!AE42="", "", OUT!AE42)</f>
        <v/>
      </c>
      <c r="M264" s="8" t="str">
        <f>IF(OUT!AG42="", "", OUT!AG42)</f>
        <v>PAT</v>
      </c>
      <c r="N264" s="8" t="str">
        <f>IF(OUT!AQ42="", "", OUT!AQ42)</f>
        <v/>
      </c>
      <c r="O264" s="8" t="str">
        <f>IF(OUT!BM42="", "", OUT!BM42)</f>
        <v>T6</v>
      </c>
      <c r="P264" s="9">
        <f>IF(OUT!N42="", "", OUT!N42)</f>
        <v>0.51500000000000001</v>
      </c>
      <c r="Q264" s="10">
        <f>IF(OUT!O42="", "", OUT!O42)</f>
        <v>51.5</v>
      </c>
      <c r="R264" s="9">
        <f>IF(PPG!H42="", "", PPG!H42)</f>
        <v>0.496</v>
      </c>
      <c r="S264" s="10">
        <f>IF(PPG!I42="", "", PPG!I42)</f>
        <v>49.6</v>
      </c>
      <c r="T264" s="9">
        <f>IF(PPG!J42="", "", PPG!J42)</f>
        <v>0.44400000000000001</v>
      </c>
      <c r="U264" s="10">
        <f>IF(PPG!K42="", "", PPG!K42)</f>
        <v>44.4</v>
      </c>
      <c r="V264" s="9">
        <f>IF(PPG!L42="", "", PPG!L42)</f>
        <v>0.41399999999999998</v>
      </c>
      <c r="W264" s="10">
        <f>IF(PPG!M42="", "", PPG!M42)</f>
        <v>41.4</v>
      </c>
      <c r="X264" s="9">
        <f>IF(PPG!N42="", "", PPG!N42)</f>
        <v>0.39400000000000002</v>
      </c>
      <c r="Y264" s="10">
        <f>IF(PPG!O42="", "", PPG!O42)</f>
        <v>39.4</v>
      </c>
      <c r="Z264" s="9">
        <f>IF(PPG!Q42="", "", PPG!Q42)</f>
        <v>0.51700000000000002</v>
      </c>
      <c r="AA264" s="10">
        <f>IF(PPG!R42="", "", PPG!R42)</f>
        <v>51.7</v>
      </c>
      <c r="AB264" s="9">
        <f>IF(PPG!S42="", "", PPG!S42)</f>
        <v>0.496</v>
      </c>
      <c r="AC264" s="10">
        <f>IF(PPG!T42="", "", PPG!T42)</f>
        <v>49.6</v>
      </c>
      <c r="AD264" s="9">
        <f>IF(PPG!U42="", "", PPG!U42)</f>
        <v>0.44400000000000001</v>
      </c>
      <c r="AE264" s="10">
        <f>IF(PPG!V42="", "", PPG!V42)</f>
        <v>44.4</v>
      </c>
      <c r="AF264" s="9">
        <f>IF(PPG!W42="", "", PPG!W42)</f>
        <v>0.41399999999999998</v>
      </c>
      <c r="AG264" s="10">
        <f>IF(PPG!X42="", "", PPG!X42)</f>
        <v>41.4</v>
      </c>
      <c r="AH264" s="9">
        <f>IF(PPG!Y42="", "", PPG!Y42)</f>
        <v>0.39400000000000002</v>
      </c>
      <c r="AI264" s="10">
        <f>IF(PPG!Z42="", "", PPG!Z42)</f>
        <v>39.4</v>
      </c>
      <c r="AJ264" s="31" t="str">
        <f>IF(D264&lt;&gt;"",D264*I264, "0.00")</f>
        <v>0.00</v>
      </c>
      <c r="AK264" s="8" t="str">
        <f>IF(D264&lt;&gt;"",D264, "0")</f>
        <v>0</v>
      </c>
      <c r="AL264" s="8" t="str">
        <f>IF(D264&lt;&gt;"",D264*K264, "0")</f>
        <v>0</v>
      </c>
    </row>
    <row r="265" spans="1:38">
      <c r="A265" s="8">
        <f>IF(OUT!C131="", "", OUT!C131)</f>
        <v>773</v>
      </c>
      <c r="B265" s="19">
        <f>IF(OUT!A131="", "", OUT!A131)</f>
        <v>65766</v>
      </c>
      <c r="C265" s="8" t="str">
        <f>IF(OUT!D131="", "", OUT!D131)</f>
        <v>CAL</v>
      </c>
      <c r="D265" s="26"/>
      <c r="E265" s="8" t="str">
        <f>IF(OUT!E131="", "", OUT!E131)</f>
        <v>100/BDL</v>
      </c>
      <c r="F265" s="23" t="str">
        <f>IF(OUT!AE131="NEW", "✷", "")</f>
        <v/>
      </c>
      <c r="G265" t="str">
        <f>IF(OUT!B131="", "", OUT!B131)</f>
        <v>GERANIUM   ZONAL TANGO ROSE SPLASH   (ECLIPSE) (Bright Rose w/Eye)</v>
      </c>
      <c r="H265" s="20">
        <f>IF(AND($K$3=1,$K$4="N"),P265,IF(AND($K$3=2,$K$4="N"),R265,IF(AND($K$3=3,$K$4="N"),T265,IF(AND($K$3=4,$K$4="N"),V265,IF(AND($K$3=5,$K$4="N"),X265,IF(AND($K$3=1,$K$4="Y"),Z265,IF(AND($K$3=2,$K$4="Y"),AB265,IF(AND($K$3=3,$K$4="Y"),AD265,IF(AND($K$3=4,$K$4="Y"),AF265,IF(AND($K$3=5,$K$4="Y"),AH265,"FALSE"))))))))))</f>
        <v>0.65300000000000002</v>
      </c>
      <c r="I265" s="21">
        <f>IF(AND($K$3=1,$K$4="N"),Q265,IF(AND($K$3=2,$K$4="N"),S265,IF(AND($K$3=3,$K$4="N"),U265,IF(AND($K$3=4,$K$4="N"),W265,IF(AND($K$3=5,$K$4="N"),Y265,IF(AND($K$3=1,$K$4="Y"),AA265,IF(AND($K$3=2,$K$4="Y"),AC265,IF(AND($K$3=3,$K$4="Y"),AE265,IF(AND($K$3=4,$K$4="Y"),AG265,IF(AND($K$3=5,$K$4="Y"),AI265,"FALSE"))))))))))</f>
        <v>65.3</v>
      </c>
      <c r="J265" s="35" t="str">
        <f>IF(OUT!F131="", "", OUT!F131)</f>
        <v>CALLUSED URC</v>
      </c>
      <c r="K265" s="8">
        <f>IF(OUT!P131="", "", OUT!P131)</f>
        <v>100</v>
      </c>
      <c r="L265" s="8" t="str">
        <f>IF(OUT!AE131="", "", OUT!AE131)</f>
        <v/>
      </c>
      <c r="M265" s="8" t="str">
        <f>IF(OUT!AG131="", "", OUT!AG131)</f>
        <v>PAT</v>
      </c>
      <c r="N265" s="8" t="str">
        <f>IF(OUT!AQ131="", "", OUT!AQ131)</f>
        <v/>
      </c>
      <c r="O265" s="8" t="str">
        <f>IF(OUT!BM131="", "", OUT!BM131)</f>
        <v>T6</v>
      </c>
      <c r="P265" s="9">
        <f>IF(OUT!N131="", "", OUT!N131)</f>
        <v>0.65300000000000002</v>
      </c>
      <c r="Q265" s="10">
        <f>IF(OUT!O131="", "", OUT!O131)</f>
        <v>65.3</v>
      </c>
      <c r="R265" s="9">
        <f>IF(PPG!H131="", "", PPG!H131)</f>
        <v>0.626</v>
      </c>
      <c r="S265" s="10">
        <f>IF(PPG!I131="", "", PPG!I131)</f>
        <v>62.6</v>
      </c>
      <c r="T265" s="9">
        <f>IF(PPG!J131="", "", PPG!J131)</f>
        <v>0.55800000000000005</v>
      </c>
      <c r="U265" s="10">
        <f>IF(PPG!K131="", "", PPG!K131)</f>
        <v>55.8</v>
      </c>
      <c r="V265" s="9">
        <f>IF(PPG!L131="", "", PPG!L131)</f>
        <v>0.51900000000000002</v>
      </c>
      <c r="W265" s="10">
        <f>IF(PPG!M131="", "", PPG!M131)</f>
        <v>51.9</v>
      </c>
      <c r="X265" s="9">
        <f>IF(PPG!N131="", "", PPG!N131)</f>
        <v>0.49299999999999999</v>
      </c>
      <c r="Y265" s="10">
        <f>IF(PPG!O131="", "", PPG!O131)</f>
        <v>49.3</v>
      </c>
      <c r="Z265" s="9">
        <f>IF(PPG!Q131="", "", PPG!Q131)</f>
        <v>0.65300000000000002</v>
      </c>
      <c r="AA265" s="10">
        <f>IF(PPG!R131="", "", PPG!R131)</f>
        <v>65.3</v>
      </c>
      <c r="AB265" s="9">
        <f>IF(PPG!S131="", "", PPG!S131)</f>
        <v>0.626</v>
      </c>
      <c r="AC265" s="10">
        <f>IF(PPG!T131="", "", PPG!T131)</f>
        <v>62.6</v>
      </c>
      <c r="AD265" s="9">
        <f>IF(PPG!U131="", "", PPG!U131)</f>
        <v>0.55800000000000005</v>
      </c>
      <c r="AE265" s="10">
        <f>IF(PPG!V131="", "", PPG!V131)</f>
        <v>55.8</v>
      </c>
      <c r="AF265" s="9">
        <f>IF(PPG!W131="", "", PPG!W131)</f>
        <v>0.51900000000000002</v>
      </c>
      <c r="AG265" s="10">
        <f>IF(PPG!X131="", "", PPG!X131)</f>
        <v>51.9</v>
      </c>
      <c r="AH265" s="9">
        <f>IF(PPG!Y131="", "", PPG!Y131)</f>
        <v>0.49299999999999999</v>
      </c>
      <c r="AI265" s="10">
        <f>IF(PPG!Z131="", "", PPG!Z131)</f>
        <v>49.3</v>
      </c>
      <c r="AJ265" s="31" t="str">
        <f>IF(D265&lt;&gt;"",D265*I265, "0.00")</f>
        <v>0.00</v>
      </c>
      <c r="AK265" s="8" t="str">
        <f>IF(D265&lt;&gt;"",D265, "0")</f>
        <v>0</v>
      </c>
      <c r="AL265" s="8" t="str">
        <f>IF(D265&lt;&gt;"",D265*K265, "0")</f>
        <v>0</v>
      </c>
    </row>
    <row r="266" spans="1:38">
      <c r="A266" s="8">
        <f>IF(OUT!C132="", "", OUT!C132)</f>
        <v>773</v>
      </c>
      <c r="B266" s="19">
        <f>IF(OUT!A132="", "", OUT!A132)</f>
        <v>65766</v>
      </c>
      <c r="C266" s="8" t="str">
        <f>IF(OUT!D132="", "", OUT!D132)</f>
        <v>URCO</v>
      </c>
      <c r="D266" s="26"/>
      <c r="E266" s="8" t="str">
        <f>IF(OUT!E132="", "", OUT!E132)</f>
        <v>100/BDL</v>
      </c>
      <c r="F266" s="23" t="str">
        <f>IF(OUT!AE132="NEW", "✷", "")</f>
        <v/>
      </c>
      <c r="G266" t="str">
        <f>IF(OUT!B132="", "", OUT!B132)</f>
        <v>GERANIUM   ZONAL TANGO ROSE SPLASH   (ECLIPSE) (Bright Rose w/Eye)</v>
      </c>
      <c r="H266" s="20">
        <f>IF(AND($K$3=1,$K$4="N"),P266,IF(AND($K$3=2,$K$4="N"),R266,IF(AND($K$3=3,$K$4="N"),T266,IF(AND($K$3=4,$K$4="N"),V266,IF(AND($K$3=5,$K$4="N"),X266,IF(AND($K$3=1,$K$4="Y"),Z266,IF(AND($K$3=2,$K$4="Y"),AB266,IF(AND($K$3=3,$K$4="Y"),AD266,IF(AND($K$3=4,$K$4="Y"),AF266,IF(AND($K$3=5,$K$4="Y"),AH266,"FALSE"))))))))))</f>
        <v>0.51500000000000001</v>
      </c>
      <c r="I266" s="21">
        <f>IF(AND($K$3=1,$K$4="N"),Q266,IF(AND($K$3=2,$K$4="N"),S266,IF(AND($K$3=3,$K$4="N"),U266,IF(AND($K$3=4,$K$4="N"),W266,IF(AND($K$3=5,$K$4="N"),Y266,IF(AND($K$3=1,$K$4="Y"),AA266,IF(AND($K$3=2,$K$4="Y"),AC266,IF(AND($K$3=3,$K$4="Y"),AE266,IF(AND($K$3=4,$K$4="Y"),AG266,IF(AND($K$3=5,$K$4="Y"),AI266,"FALSE"))))))))))</f>
        <v>51.5</v>
      </c>
      <c r="J266" s="35" t="str">
        <f>IF(OUT!F132="", "", OUT!F132)</f>
        <v>UNROOTED CUTTINGS</v>
      </c>
      <c r="K266" s="8">
        <f>IF(OUT!P132="", "", OUT!P132)</f>
        <v>100</v>
      </c>
      <c r="L266" s="8" t="str">
        <f>IF(OUT!AE132="", "", OUT!AE132)</f>
        <v/>
      </c>
      <c r="M266" s="8" t="str">
        <f>IF(OUT!AG132="", "", OUT!AG132)</f>
        <v>PAT</v>
      </c>
      <c r="N266" s="8" t="str">
        <f>IF(OUT!AQ132="", "", OUT!AQ132)</f>
        <v/>
      </c>
      <c r="O266" s="8" t="str">
        <f>IF(OUT!BM132="", "", OUT!BM132)</f>
        <v>T6</v>
      </c>
      <c r="P266" s="9">
        <f>IF(OUT!N132="", "", OUT!N132)</f>
        <v>0.51500000000000001</v>
      </c>
      <c r="Q266" s="10">
        <f>IF(OUT!O132="", "", OUT!O132)</f>
        <v>51.5</v>
      </c>
      <c r="R266" s="9">
        <f>IF(PPG!H132="", "", PPG!H132)</f>
        <v>0.496</v>
      </c>
      <c r="S266" s="10">
        <f>IF(PPG!I132="", "", PPG!I132)</f>
        <v>49.6</v>
      </c>
      <c r="T266" s="9">
        <f>IF(PPG!J132="", "", PPG!J132)</f>
        <v>0.44400000000000001</v>
      </c>
      <c r="U266" s="10">
        <f>IF(PPG!K132="", "", PPG!K132)</f>
        <v>44.4</v>
      </c>
      <c r="V266" s="9">
        <f>IF(PPG!L132="", "", PPG!L132)</f>
        <v>0.41399999999999998</v>
      </c>
      <c r="W266" s="10">
        <f>IF(PPG!M132="", "", PPG!M132)</f>
        <v>41.4</v>
      </c>
      <c r="X266" s="9">
        <f>IF(PPG!N132="", "", PPG!N132)</f>
        <v>0.39400000000000002</v>
      </c>
      <c r="Y266" s="10">
        <f>IF(PPG!O132="", "", PPG!O132)</f>
        <v>39.4</v>
      </c>
      <c r="Z266" s="9">
        <f>IF(PPG!Q132="", "", PPG!Q132)</f>
        <v>0.51700000000000002</v>
      </c>
      <c r="AA266" s="10">
        <f>IF(PPG!R132="", "", PPG!R132)</f>
        <v>51.7</v>
      </c>
      <c r="AB266" s="9">
        <f>IF(PPG!S132="", "", PPG!S132)</f>
        <v>0.496</v>
      </c>
      <c r="AC266" s="10">
        <f>IF(PPG!T132="", "", PPG!T132)</f>
        <v>49.6</v>
      </c>
      <c r="AD266" s="9">
        <f>IF(PPG!U132="", "", PPG!U132)</f>
        <v>0.44400000000000001</v>
      </c>
      <c r="AE266" s="10">
        <f>IF(PPG!V132="", "", PPG!V132)</f>
        <v>44.4</v>
      </c>
      <c r="AF266" s="9">
        <f>IF(PPG!W132="", "", PPG!W132)</f>
        <v>0.41399999999999998</v>
      </c>
      <c r="AG266" s="10">
        <f>IF(PPG!X132="", "", PPG!X132)</f>
        <v>41.4</v>
      </c>
      <c r="AH266" s="9">
        <f>IF(PPG!Y132="", "", PPG!Y132)</f>
        <v>0.39400000000000002</v>
      </c>
      <c r="AI266" s="10">
        <f>IF(PPG!Z132="", "", PPG!Z132)</f>
        <v>39.4</v>
      </c>
      <c r="AJ266" s="31" t="str">
        <f>IF(D266&lt;&gt;"",D266*I266, "0.00")</f>
        <v>0.00</v>
      </c>
      <c r="AK266" s="8" t="str">
        <f>IF(D266&lt;&gt;"",D266, "0")</f>
        <v>0</v>
      </c>
      <c r="AL266" s="8" t="str">
        <f>IF(D266&lt;&gt;"",D266*K266, "0")</f>
        <v>0</v>
      </c>
    </row>
    <row r="267" spans="1:38">
      <c r="A267" s="8">
        <f>IF(OUT!C45="", "", OUT!C45)</f>
        <v>773</v>
      </c>
      <c r="B267" s="19">
        <f>IF(OUT!A45="", "", OUT!A45)</f>
        <v>55590</v>
      </c>
      <c r="C267" s="8" t="str">
        <f>IF(OUT!D45="", "", OUT!D45)</f>
        <v>CAL</v>
      </c>
      <c r="D267" s="26"/>
      <c r="E267" s="8" t="str">
        <f>IF(OUT!E45="", "", OUT!E45)</f>
        <v>100/BDL</v>
      </c>
      <c r="F267" s="23" t="str">
        <f>IF(OUT!AE45="NEW", "✷", "")</f>
        <v/>
      </c>
      <c r="G267" t="str">
        <f>IF(OUT!B45="", "", OUT!B45)</f>
        <v>GERANIUM   ZONAL TANGO SALMON  (MONTEVIDEO)</v>
      </c>
      <c r="H267" s="20">
        <f>IF(AND($K$3=1,$K$4="N"),P267,IF(AND($K$3=2,$K$4="N"),R267,IF(AND($K$3=3,$K$4="N"),T267,IF(AND($K$3=4,$K$4="N"),V267,IF(AND($K$3=5,$K$4="N"),X267,IF(AND($K$3=1,$K$4="Y"),Z267,IF(AND($K$3=2,$K$4="Y"),AB267,IF(AND($K$3=3,$K$4="Y"),AD267,IF(AND($K$3=4,$K$4="Y"),AF267,IF(AND($K$3=5,$K$4="Y"),AH267,"FALSE"))))))))))</f>
        <v>0.65300000000000002</v>
      </c>
      <c r="I267" s="21">
        <f>IF(AND($K$3=1,$K$4="N"),Q267,IF(AND($K$3=2,$K$4="N"),S267,IF(AND($K$3=3,$K$4="N"),U267,IF(AND($K$3=4,$K$4="N"),W267,IF(AND($K$3=5,$K$4="N"),Y267,IF(AND($K$3=1,$K$4="Y"),AA267,IF(AND($K$3=2,$K$4="Y"),AC267,IF(AND($K$3=3,$K$4="Y"),AE267,IF(AND($K$3=4,$K$4="Y"),AG267,IF(AND($K$3=5,$K$4="Y"),AI267,"FALSE"))))))))))</f>
        <v>65.3</v>
      </c>
      <c r="J267" s="35" t="str">
        <f>IF(OUT!F45="", "", OUT!F45)</f>
        <v>CALLUSED URC</v>
      </c>
      <c r="K267" s="8">
        <f>IF(OUT!P45="", "", OUT!P45)</f>
        <v>100</v>
      </c>
      <c r="L267" s="8" t="str">
        <f>IF(OUT!AE45="", "", OUT!AE45)</f>
        <v/>
      </c>
      <c r="M267" s="8" t="str">
        <f>IF(OUT!AG45="", "", OUT!AG45)</f>
        <v>PAT</v>
      </c>
      <c r="N267" s="8" t="str">
        <f>IF(OUT!AQ45="", "", OUT!AQ45)</f>
        <v/>
      </c>
      <c r="O267" s="8" t="str">
        <f>IF(OUT!BM45="", "", OUT!BM45)</f>
        <v>T6</v>
      </c>
      <c r="P267" s="9">
        <f>IF(OUT!N45="", "", OUT!N45)</f>
        <v>0.65300000000000002</v>
      </c>
      <c r="Q267" s="10">
        <f>IF(OUT!O45="", "", OUT!O45)</f>
        <v>65.3</v>
      </c>
      <c r="R267" s="9">
        <f>IF(PPG!H45="", "", PPG!H45)</f>
        <v>0.68899999999999995</v>
      </c>
      <c r="S267" s="10">
        <f>IF(PPG!I45="", "", PPG!I45)</f>
        <v>68.900000000000006</v>
      </c>
      <c r="T267" s="9">
        <f>IF(PPG!J45="", "", PPG!J45)</f>
        <v>0.61299999999999999</v>
      </c>
      <c r="U267" s="10">
        <f>IF(PPG!K45="", "", PPG!K45)</f>
        <v>61.3</v>
      </c>
      <c r="V267" s="9">
        <f>IF(PPG!L45="", "", PPG!L45)</f>
        <v>0.56999999999999995</v>
      </c>
      <c r="W267" s="10">
        <f>IF(PPG!M45="", "", PPG!M45)</f>
        <v>57</v>
      </c>
      <c r="X267" s="9">
        <f>IF(PPG!N45="", "", PPG!N45)</f>
        <v>0.54200000000000004</v>
      </c>
      <c r="Y267" s="10">
        <f>IF(PPG!O45="", "", PPG!O45)</f>
        <v>54.2</v>
      </c>
      <c r="Z267" s="9">
        <f>IF(PPG!Q45="", "", PPG!Q45)</f>
        <v>0.72</v>
      </c>
      <c r="AA267" s="10">
        <f>IF(PPG!R45="", "", PPG!R45)</f>
        <v>72</v>
      </c>
      <c r="AB267" s="9">
        <f>IF(PPG!S45="", "", PPG!S45)</f>
        <v>0.68899999999999995</v>
      </c>
      <c r="AC267" s="10">
        <f>IF(PPG!T45="", "", PPG!T45)</f>
        <v>68.900000000000006</v>
      </c>
      <c r="AD267" s="9">
        <f>IF(PPG!U45="", "", PPG!U45)</f>
        <v>0.61299999999999999</v>
      </c>
      <c r="AE267" s="10">
        <f>IF(PPG!V45="", "", PPG!V45)</f>
        <v>61.3</v>
      </c>
      <c r="AF267" s="9">
        <f>IF(PPG!W45="", "", PPG!W45)</f>
        <v>0.56999999999999995</v>
      </c>
      <c r="AG267" s="10">
        <f>IF(PPG!X45="", "", PPG!X45)</f>
        <v>57</v>
      </c>
      <c r="AH267" s="9">
        <f>IF(PPG!Y45="", "", PPG!Y45)</f>
        <v>0.54200000000000004</v>
      </c>
      <c r="AI267" s="10">
        <f>IF(PPG!Z45="", "", PPG!Z45)</f>
        <v>54.2</v>
      </c>
      <c r="AJ267" s="31" t="str">
        <f>IF(D267&lt;&gt;"",D267*I267, "0.00")</f>
        <v>0.00</v>
      </c>
      <c r="AK267" s="8" t="str">
        <f>IF(D267&lt;&gt;"",D267, "0")</f>
        <v>0</v>
      </c>
      <c r="AL267" s="8" t="str">
        <f>IF(D267&lt;&gt;"",D267*K267, "0")</f>
        <v>0</v>
      </c>
    </row>
    <row r="268" spans="1:38">
      <c r="A268" s="8">
        <f>IF(OUT!C46="", "", OUT!C46)</f>
        <v>773</v>
      </c>
      <c r="B268" s="19">
        <f>IF(OUT!A46="", "", OUT!A46)</f>
        <v>55590</v>
      </c>
      <c r="C268" s="8" t="str">
        <f>IF(OUT!D46="", "", OUT!D46)</f>
        <v>URCO</v>
      </c>
      <c r="D268" s="26"/>
      <c r="E268" s="8" t="str">
        <f>IF(OUT!E46="", "", OUT!E46)</f>
        <v>100/BDL</v>
      </c>
      <c r="F268" s="23" t="str">
        <f>IF(OUT!AE46="NEW", "✷", "")</f>
        <v/>
      </c>
      <c r="G268" t="str">
        <f>IF(OUT!B46="", "", OUT!B46)</f>
        <v>GERANIUM   ZONAL TANGO SALMON  (MONTEVIDEO)</v>
      </c>
      <c r="H268" s="20">
        <f>IF(AND($K$3=1,$K$4="N"),P268,IF(AND($K$3=2,$K$4="N"),R268,IF(AND($K$3=3,$K$4="N"),T268,IF(AND($K$3=4,$K$4="N"),V268,IF(AND($K$3=5,$K$4="N"),X268,IF(AND($K$3=1,$K$4="Y"),Z268,IF(AND($K$3=2,$K$4="Y"),AB268,IF(AND($K$3=3,$K$4="Y"),AD268,IF(AND($K$3=4,$K$4="Y"),AF268,IF(AND($K$3=5,$K$4="Y"),AH268,"FALSE"))))))))))</f>
        <v>0.51500000000000001</v>
      </c>
      <c r="I268" s="21">
        <f>IF(AND($K$3=1,$K$4="N"),Q268,IF(AND($K$3=2,$K$4="N"),S268,IF(AND($K$3=3,$K$4="N"),U268,IF(AND($K$3=4,$K$4="N"),W268,IF(AND($K$3=5,$K$4="N"),Y268,IF(AND($K$3=1,$K$4="Y"),AA268,IF(AND($K$3=2,$K$4="Y"),AC268,IF(AND($K$3=3,$K$4="Y"),AE268,IF(AND($K$3=4,$K$4="Y"),AG268,IF(AND($K$3=5,$K$4="Y"),AI268,"FALSE"))))))))))</f>
        <v>51.5</v>
      </c>
      <c r="J268" s="35" t="str">
        <f>IF(OUT!F46="", "", OUT!F46)</f>
        <v>UNROOTED CUTTINGS</v>
      </c>
      <c r="K268" s="8">
        <f>IF(OUT!P46="", "", OUT!P46)</f>
        <v>100</v>
      </c>
      <c r="L268" s="8" t="str">
        <f>IF(OUT!AE46="", "", OUT!AE46)</f>
        <v/>
      </c>
      <c r="M268" s="8" t="str">
        <f>IF(OUT!AG46="", "", OUT!AG46)</f>
        <v>PAT</v>
      </c>
      <c r="N268" s="8" t="str">
        <f>IF(OUT!AQ46="", "", OUT!AQ46)</f>
        <v/>
      </c>
      <c r="O268" s="8" t="str">
        <f>IF(OUT!BM46="", "", OUT!BM46)</f>
        <v>T6</v>
      </c>
      <c r="P268" s="9">
        <f>IF(OUT!N46="", "", OUT!N46)</f>
        <v>0.51500000000000001</v>
      </c>
      <c r="Q268" s="10">
        <f>IF(OUT!O46="", "", OUT!O46)</f>
        <v>51.5</v>
      </c>
      <c r="R268" s="9">
        <f>IF(PPG!H46="", "", PPG!H46)</f>
        <v>0.56100000000000005</v>
      </c>
      <c r="S268" s="10">
        <f>IF(PPG!I46="", "", PPG!I46)</f>
        <v>56.1</v>
      </c>
      <c r="T268" s="9">
        <f>IF(PPG!J46="", "", PPG!J46)</f>
        <v>0.5</v>
      </c>
      <c r="U268" s="10">
        <f>IF(PPG!K46="", "", PPG!K46)</f>
        <v>50</v>
      </c>
      <c r="V268" s="9">
        <f>IF(PPG!L46="", "", PPG!L46)</f>
        <v>0.46500000000000002</v>
      </c>
      <c r="W268" s="10">
        <f>IF(PPG!M46="", "", PPG!M46)</f>
        <v>46.5</v>
      </c>
      <c r="X268" s="9">
        <f>IF(PPG!N46="", "", PPG!N46)</f>
        <v>0.443</v>
      </c>
      <c r="Y268" s="10">
        <f>IF(PPG!O46="", "", PPG!O46)</f>
        <v>44.3</v>
      </c>
      <c r="Z268" s="9">
        <f>IF(PPG!Q46="", "", PPG!Q46)</f>
        <v>0.58499999999999996</v>
      </c>
      <c r="AA268" s="10">
        <f>IF(PPG!R46="", "", PPG!R46)</f>
        <v>58.5</v>
      </c>
      <c r="AB268" s="9">
        <f>IF(PPG!S46="", "", PPG!S46)</f>
        <v>0.56100000000000005</v>
      </c>
      <c r="AC268" s="10">
        <f>IF(PPG!T46="", "", PPG!T46)</f>
        <v>56.1</v>
      </c>
      <c r="AD268" s="9">
        <f>IF(PPG!U46="", "", PPG!U46)</f>
        <v>0.5</v>
      </c>
      <c r="AE268" s="10">
        <f>IF(PPG!V46="", "", PPG!V46)</f>
        <v>50</v>
      </c>
      <c r="AF268" s="9">
        <f>IF(PPG!W46="", "", PPG!W46)</f>
        <v>0.46500000000000002</v>
      </c>
      <c r="AG268" s="10">
        <f>IF(PPG!X46="", "", PPG!X46)</f>
        <v>46.5</v>
      </c>
      <c r="AH268" s="9">
        <f>IF(PPG!Y46="", "", PPG!Y46)</f>
        <v>0.443</v>
      </c>
      <c r="AI268" s="10">
        <f>IF(PPG!Z46="", "", PPG!Z46)</f>
        <v>44.3</v>
      </c>
      <c r="AJ268" s="31" t="str">
        <f>IF(D268&lt;&gt;"",D268*I268, "0.00")</f>
        <v>0.00</v>
      </c>
      <c r="AK268" s="8" t="str">
        <f>IF(D268&lt;&gt;"",D268, "0")</f>
        <v>0</v>
      </c>
      <c r="AL268" s="8" t="str">
        <f>IF(D268&lt;&gt;"",D268*K268, "0")</f>
        <v>0</v>
      </c>
    </row>
    <row r="269" spans="1:38">
      <c r="A269" s="8">
        <f>IF(OUT!C43="", "", OUT!C43)</f>
        <v>773</v>
      </c>
      <c r="B269" s="19">
        <f>IF(OUT!A43="", "", OUT!A43)</f>
        <v>41156</v>
      </c>
      <c r="C269" s="8" t="str">
        <f>IF(OUT!D43="", "", OUT!D43)</f>
        <v>CAL</v>
      </c>
      <c r="D269" s="26"/>
      <c r="E269" s="8" t="str">
        <f>IF(OUT!E43="", "", OUT!E43)</f>
        <v>100/BDL</v>
      </c>
      <c r="F269" s="23" t="str">
        <f>IF(OUT!AE43="NEW", "✷", "")</f>
        <v/>
      </c>
      <c r="G269" t="str">
        <f>IF(OUT!B43="", "", OUT!B43)</f>
        <v>GERANIUM   ZONAL TANGO STRAWBERRY ICE</v>
      </c>
      <c r="H269" s="20">
        <f>IF(AND($K$3=1,$K$4="N"),P269,IF(AND($K$3=2,$K$4="N"),R269,IF(AND($K$3=3,$K$4="N"),T269,IF(AND($K$3=4,$K$4="N"),V269,IF(AND($K$3=5,$K$4="N"),X269,IF(AND($K$3=1,$K$4="Y"),Z269,IF(AND($K$3=2,$K$4="Y"),AB269,IF(AND($K$3=3,$K$4="Y"),AD269,IF(AND($K$3=4,$K$4="Y"),AF269,IF(AND($K$3=5,$K$4="Y"),AH269,"FALSE"))))))))))</f>
        <v>0.65300000000000002</v>
      </c>
      <c r="I269" s="21">
        <f>IF(AND($K$3=1,$K$4="N"),Q269,IF(AND($K$3=2,$K$4="N"),S269,IF(AND($K$3=3,$K$4="N"),U269,IF(AND($K$3=4,$K$4="N"),W269,IF(AND($K$3=5,$K$4="N"),Y269,IF(AND($K$3=1,$K$4="Y"),AA269,IF(AND($K$3=2,$K$4="Y"),AC269,IF(AND($K$3=3,$K$4="Y"),AE269,IF(AND($K$3=4,$K$4="Y"),AG269,IF(AND($K$3=5,$K$4="Y"),AI269,"FALSE"))))))))))</f>
        <v>65.3</v>
      </c>
      <c r="J269" s="35" t="str">
        <f>IF(OUT!F43="", "", OUT!F43)</f>
        <v>CALLUSED URC</v>
      </c>
      <c r="K269" s="8">
        <f>IF(OUT!P43="", "", OUT!P43)</f>
        <v>100</v>
      </c>
      <c r="L269" s="8" t="str">
        <f>IF(OUT!AE43="", "", OUT!AE43)</f>
        <v/>
      </c>
      <c r="M269" s="8" t="str">
        <f>IF(OUT!AG43="", "", OUT!AG43)</f>
        <v>PAT</v>
      </c>
      <c r="N269" s="8" t="str">
        <f>IF(OUT!AQ43="", "", OUT!AQ43)</f>
        <v/>
      </c>
      <c r="O269" s="8" t="str">
        <f>IF(OUT!BM43="", "", OUT!BM43)</f>
        <v>T6</v>
      </c>
      <c r="P269" s="9">
        <f>IF(OUT!N43="", "", OUT!N43)</f>
        <v>0.65300000000000002</v>
      </c>
      <c r="Q269" s="10">
        <f>IF(OUT!O43="", "", OUT!O43)</f>
        <v>65.3</v>
      </c>
      <c r="R269" s="9">
        <f>IF(PPG!H43="", "", PPG!H43)</f>
        <v>0.68899999999999995</v>
      </c>
      <c r="S269" s="10">
        <f>IF(PPG!I43="", "", PPG!I43)</f>
        <v>68.900000000000006</v>
      </c>
      <c r="T269" s="9">
        <f>IF(PPG!J43="", "", PPG!J43)</f>
        <v>0.61299999999999999</v>
      </c>
      <c r="U269" s="10">
        <f>IF(PPG!K43="", "", PPG!K43)</f>
        <v>61.3</v>
      </c>
      <c r="V269" s="9">
        <f>IF(PPG!L43="", "", PPG!L43)</f>
        <v>0.56999999999999995</v>
      </c>
      <c r="W269" s="10">
        <f>IF(PPG!M43="", "", PPG!M43)</f>
        <v>57</v>
      </c>
      <c r="X269" s="9">
        <f>IF(PPG!N43="", "", PPG!N43)</f>
        <v>0.54200000000000004</v>
      </c>
      <c r="Y269" s="10">
        <f>IF(PPG!O43="", "", PPG!O43)</f>
        <v>54.2</v>
      </c>
      <c r="Z269" s="9">
        <f>IF(PPG!Q43="", "", PPG!Q43)</f>
        <v>0.72</v>
      </c>
      <c r="AA269" s="10">
        <f>IF(PPG!R43="", "", PPG!R43)</f>
        <v>72</v>
      </c>
      <c r="AB269" s="9">
        <f>IF(PPG!S43="", "", PPG!S43)</f>
        <v>0.68899999999999995</v>
      </c>
      <c r="AC269" s="10">
        <f>IF(PPG!T43="", "", PPG!T43)</f>
        <v>68.900000000000006</v>
      </c>
      <c r="AD269" s="9">
        <f>IF(PPG!U43="", "", PPG!U43)</f>
        <v>0.61299999999999999</v>
      </c>
      <c r="AE269" s="10">
        <f>IF(PPG!V43="", "", PPG!V43)</f>
        <v>61.3</v>
      </c>
      <c r="AF269" s="9">
        <f>IF(PPG!W43="", "", PPG!W43)</f>
        <v>0.56999999999999995</v>
      </c>
      <c r="AG269" s="10">
        <f>IF(PPG!X43="", "", PPG!X43)</f>
        <v>57</v>
      </c>
      <c r="AH269" s="9">
        <f>IF(PPG!Y43="", "", PPG!Y43)</f>
        <v>0.54200000000000004</v>
      </c>
      <c r="AI269" s="10">
        <f>IF(PPG!Z43="", "", PPG!Z43)</f>
        <v>54.2</v>
      </c>
      <c r="AJ269" s="31" t="str">
        <f>IF(D269&lt;&gt;"",D269*I269, "0.00")</f>
        <v>0.00</v>
      </c>
      <c r="AK269" s="8" t="str">
        <f>IF(D269&lt;&gt;"",D269, "0")</f>
        <v>0</v>
      </c>
      <c r="AL269" s="8" t="str">
        <f>IF(D269&lt;&gt;"",D269*K269, "0")</f>
        <v>0</v>
      </c>
    </row>
    <row r="270" spans="1:38">
      <c r="A270" s="8">
        <f>IF(OUT!C44="", "", OUT!C44)</f>
        <v>773</v>
      </c>
      <c r="B270" s="19">
        <f>IF(OUT!A44="", "", OUT!A44)</f>
        <v>41156</v>
      </c>
      <c r="C270" s="8" t="str">
        <f>IF(OUT!D44="", "", OUT!D44)</f>
        <v>URCO</v>
      </c>
      <c r="D270" s="26"/>
      <c r="E270" s="8" t="str">
        <f>IF(OUT!E44="", "", OUT!E44)</f>
        <v>100/BDL</v>
      </c>
      <c r="F270" s="23" t="str">
        <f>IF(OUT!AE44="NEW", "✷", "")</f>
        <v/>
      </c>
      <c r="G270" t="str">
        <f>IF(OUT!B44="", "", OUT!B44)</f>
        <v>GERANIUM   ZONAL TANGO STRAWBERRY ICE</v>
      </c>
      <c r="H270" s="20">
        <f>IF(AND($K$3=1,$K$4="N"),P270,IF(AND($K$3=2,$K$4="N"),R270,IF(AND($K$3=3,$K$4="N"),T270,IF(AND($K$3=4,$K$4="N"),V270,IF(AND($K$3=5,$K$4="N"),X270,IF(AND($K$3=1,$K$4="Y"),Z270,IF(AND($K$3=2,$K$4="Y"),AB270,IF(AND($K$3=3,$K$4="Y"),AD270,IF(AND($K$3=4,$K$4="Y"),AF270,IF(AND($K$3=5,$K$4="Y"),AH270,"FALSE"))))))))))</f>
        <v>0.51500000000000001</v>
      </c>
      <c r="I270" s="21">
        <f>IF(AND($K$3=1,$K$4="N"),Q270,IF(AND($K$3=2,$K$4="N"),S270,IF(AND($K$3=3,$K$4="N"),U270,IF(AND($K$3=4,$K$4="N"),W270,IF(AND($K$3=5,$K$4="N"),Y270,IF(AND($K$3=1,$K$4="Y"),AA270,IF(AND($K$3=2,$K$4="Y"),AC270,IF(AND($K$3=3,$K$4="Y"),AE270,IF(AND($K$3=4,$K$4="Y"),AG270,IF(AND($K$3=5,$K$4="Y"),AI270,"FALSE"))))))))))</f>
        <v>51.5</v>
      </c>
      <c r="J270" s="35" t="str">
        <f>IF(OUT!F44="", "", OUT!F44)</f>
        <v>UNROOTED CUTTINGS</v>
      </c>
      <c r="K270" s="8">
        <f>IF(OUT!P44="", "", OUT!P44)</f>
        <v>100</v>
      </c>
      <c r="L270" s="8" t="str">
        <f>IF(OUT!AE44="", "", OUT!AE44)</f>
        <v/>
      </c>
      <c r="M270" s="8" t="str">
        <f>IF(OUT!AG44="", "", OUT!AG44)</f>
        <v>PAT</v>
      </c>
      <c r="N270" s="8" t="str">
        <f>IF(OUT!AQ44="", "", OUT!AQ44)</f>
        <v/>
      </c>
      <c r="O270" s="8" t="str">
        <f>IF(OUT!BM44="", "", OUT!BM44)</f>
        <v>T6</v>
      </c>
      <c r="P270" s="9">
        <f>IF(OUT!N44="", "", OUT!N44)</f>
        <v>0.51500000000000001</v>
      </c>
      <c r="Q270" s="10">
        <f>IF(OUT!O44="", "", OUT!O44)</f>
        <v>51.5</v>
      </c>
      <c r="R270" s="9">
        <f>IF(PPG!H44="", "", PPG!H44)</f>
        <v>0.56100000000000005</v>
      </c>
      <c r="S270" s="10">
        <f>IF(PPG!I44="", "", PPG!I44)</f>
        <v>56.1</v>
      </c>
      <c r="T270" s="9">
        <f>IF(PPG!J44="", "", PPG!J44)</f>
        <v>0.5</v>
      </c>
      <c r="U270" s="10">
        <f>IF(PPG!K44="", "", PPG!K44)</f>
        <v>50</v>
      </c>
      <c r="V270" s="9">
        <f>IF(PPG!L44="", "", PPG!L44)</f>
        <v>0.46500000000000002</v>
      </c>
      <c r="W270" s="10">
        <f>IF(PPG!M44="", "", PPG!M44)</f>
        <v>46.5</v>
      </c>
      <c r="X270" s="9">
        <f>IF(PPG!N44="", "", PPG!N44)</f>
        <v>0.443</v>
      </c>
      <c r="Y270" s="10">
        <f>IF(PPG!O44="", "", PPG!O44)</f>
        <v>44.3</v>
      </c>
      <c r="Z270" s="9">
        <f>IF(PPG!Q44="", "", PPG!Q44)</f>
        <v>0.58499999999999996</v>
      </c>
      <c r="AA270" s="10">
        <f>IF(PPG!R44="", "", PPG!R44)</f>
        <v>58.5</v>
      </c>
      <c r="AB270" s="9">
        <f>IF(PPG!S44="", "", PPG!S44)</f>
        <v>0.56100000000000005</v>
      </c>
      <c r="AC270" s="10">
        <f>IF(PPG!T44="", "", PPG!T44)</f>
        <v>56.1</v>
      </c>
      <c r="AD270" s="9">
        <f>IF(PPG!U44="", "", PPG!U44)</f>
        <v>0.5</v>
      </c>
      <c r="AE270" s="10">
        <f>IF(PPG!V44="", "", PPG!V44)</f>
        <v>50</v>
      </c>
      <c r="AF270" s="9">
        <f>IF(PPG!W44="", "", PPG!W44)</f>
        <v>0.46500000000000002</v>
      </c>
      <c r="AG270" s="10">
        <f>IF(PPG!X44="", "", PPG!X44)</f>
        <v>46.5</v>
      </c>
      <c r="AH270" s="9">
        <f>IF(PPG!Y44="", "", PPG!Y44)</f>
        <v>0.443</v>
      </c>
      <c r="AI270" s="10">
        <f>IF(PPG!Z44="", "", PPG!Z44)</f>
        <v>44.3</v>
      </c>
      <c r="AJ270" s="31" t="str">
        <f>IF(D270&lt;&gt;"",D270*I270, "0.00")</f>
        <v>0.00</v>
      </c>
      <c r="AK270" s="8" t="str">
        <f>IF(D270&lt;&gt;"",D270, "0")</f>
        <v>0</v>
      </c>
      <c r="AL270" s="8" t="str">
        <f>IF(D270&lt;&gt;"",D270*K270, "0")</f>
        <v>0</v>
      </c>
    </row>
    <row r="271" spans="1:38">
      <c r="A271" s="8">
        <f>IF(OUT!C162="", "", OUT!C162)</f>
        <v>773</v>
      </c>
      <c r="B271" s="19">
        <f>IF(OUT!A162="", "", OUT!A162)</f>
        <v>73446</v>
      </c>
      <c r="C271" s="8" t="str">
        <f>IF(OUT!D162="", "", OUT!D162)</f>
        <v>CAL</v>
      </c>
      <c r="D271" s="26"/>
      <c r="E271" s="8" t="str">
        <f>IF(OUT!E162="", "", OUT!E162)</f>
        <v>100/BDL</v>
      </c>
      <c r="F271" s="23" t="str">
        <f>IF(OUT!AE162="NEW", "✷", "")</f>
        <v/>
      </c>
      <c r="G271" t="str">
        <f>IF(OUT!B162="", "", OUT!B162)</f>
        <v>GERANIUM   ZONAL TANGO VELVET RED  (ECLIPSE)</v>
      </c>
      <c r="H271" s="20">
        <f>IF(AND($K$3=1,$K$4="N"),P271,IF(AND($K$3=2,$K$4="N"),R271,IF(AND($K$3=3,$K$4="N"),T271,IF(AND($K$3=4,$K$4="N"),V271,IF(AND($K$3=5,$K$4="N"),X271,IF(AND($K$3=1,$K$4="Y"),Z271,IF(AND($K$3=2,$K$4="Y"),AB271,IF(AND($K$3=3,$K$4="Y"),AD271,IF(AND($K$3=4,$K$4="Y"),AF271,IF(AND($K$3=5,$K$4="Y"),AH271,"FALSE"))))))))))</f>
        <v>0.65300000000000002</v>
      </c>
      <c r="I271" s="21">
        <f>IF(AND($K$3=1,$K$4="N"),Q271,IF(AND($K$3=2,$K$4="N"),S271,IF(AND($K$3=3,$K$4="N"),U271,IF(AND($K$3=4,$K$4="N"),W271,IF(AND($K$3=5,$K$4="N"),Y271,IF(AND($K$3=1,$K$4="Y"),AA271,IF(AND($K$3=2,$K$4="Y"),AC271,IF(AND($K$3=3,$K$4="Y"),AE271,IF(AND($K$3=4,$K$4="Y"),AG271,IF(AND($K$3=5,$K$4="Y"),AI271,"FALSE"))))))))))</f>
        <v>65.3</v>
      </c>
      <c r="J271" s="35" t="str">
        <f>IF(OUT!F162="", "", OUT!F162)</f>
        <v>CALLUSED URC</v>
      </c>
      <c r="K271" s="8">
        <f>IF(OUT!P162="", "", OUT!P162)</f>
        <v>100</v>
      </c>
      <c r="L271" s="8" t="str">
        <f>IF(OUT!AE162="", "", OUT!AE162)</f>
        <v/>
      </c>
      <c r="M271" s="8" t="str">
        <f>IF(OUT!AG162="", "", OUT!AG162)</f>
        <v>PAT</v>
      </c>
      <c r="N271" s="8" t="str">
        <f>IF(OUT!AQ162="", "", OUT!AQ162)</f>
        <v/>
      </c>
      <c r="O271" s="8" t="str">
        <f>IF(OUT!BM162="", "", OUT!BM162)</f>
        <v>T6</v>
      </c>
      <c r="P271" s="9">
        <f>IF(OUT!N162="", "", OUT!N162)</f>
        <v>0.65300000000000002</v>
      </c>
      <c r="Q271" s="10">
        <f>IF(OUT!O162="", "", OUT!O162)</f>
        <v>65.3</v>
      </c>
      <c r="R271" s="9">
        <f>IF(PPG!H162="", "", PPG!H162)</f>
        <v>0.46899999999999997</v>
      </c>
      <c r="S271" s="10">
        <f>IF(PPG!I162="", "", PPG!I162)</f>
        <v>46.9</v>
      </c>
      <c r="T271" s="9">
        <f>IF(PPG!J162="", "", PPG!J162)</f>
        <v>0.42099999999999999</v>
      </c>
      <c r="U271" s="10">
        <f>IF(PPG!K162="", "", PPG!K162)</f>
        <v>42.1</v>
      </c>
      <c r="V271" s="9">
        <f>IF(PPG!L162="", "", PPG!L162)</f>
        <v>0.39200000000000002</v>
      </c>
      <c r="W271" s="10">
        <f>IF(PPG!M162="", "", PPG!M162)</f>
        <v>39.200000000000003</v>
      </c>
      <c r="X271" s="9">
        <f>IF(PPG!N162="", "", PPG!N162)</f>
        <v>0.374</v>
      </c>
      <c r="Y271" s="10">
        <f>IF(PPG!O162="", "", PPG!O162)</f>
        <v>37.4</v>
      </c>
      <c r="Z271" s="9">
        <f>IF(PPG!Q162="", "", PPG!Q162)</f>
        <v>0.48899999999999999</v>
      </c>
      <c r="AA271" s="10">
        <f>IF(PPG!R162="", "", PPG!R162)</f>
        <v>48.9</v>
      </c>
      <c r="AB271" s="9">
        <f>IF(PPG!S162="", "", PPG!S162)</f>
        <v>0.46899999999999997</v>
      </c>
      <c r="AC271" s="10">
        <f>IF(PPG!T162="", "", PPG!T162)</f>
        <v>46.9</v>
      </c>
      <c r="AD271" s="9">
        <f>IF(PPG!U162="", "", PPG!U162)</f>
        <v>0.42099999999999999</v>
      </c>
      <c r="AE271" s="10">
        <f>IF(PPG!V162="", "", PPG!V162)</f>
        <v>42.1</v>
      </c>
      <c r="AF271" s="9">
        <f>IF(PPG!W162="", "", PPG!W162)</f>
        <v>0.39200000000000002</v>
      </c>
      <c r="AG271" s="10">
        <f>IF(PPG!X162="", "", PPG!X162)</f>
        <v>39.200000000000003</v>
      </c>
      <c r="AH271" s="9">
        <f>IF(PPG!Y162="", "", PPG!Y162)</f>
        <v>0.374</v>
      </c>
      <c r="AI271" s="10">
        <f>IF(PPG!Z162="", "", PPG!Z162)</f>
        <v>37.4</v>
      </c>
      <c r="AJ271" s="31" t="str">
        <f>IF(D271&lt;&gt;"",D271*I271, "0.00")</f>
        <v>0.00</v>
      </c>
      <c r="AK271" s="8" t="str">
        <f>IF(D271&lt;&gt;"",D271, "0")</f>
        <v>0</v>
      </c>
      <c r="AL271" s="8" t="str">
        <f>IF(D271&lt;&gt;"",D271*K271, "0")</f>
        <v>0</v>
      </c>
    </row>
    <row r="272" spans="1:38">
      <c r="A272" s="8">
        <f>IF(OUT!C163="", "", OUT!C163)</f>
        <v>773</v>
      </c>
      <c r="B272" s="19">
        <f>IF(OUT!A163="", "", OUT!A163)</f>
        <v>73446</v>
      </c>
      <c r="C272" s="8" t="str">
        <f>IF(OUT!D163="", "", OUT!D163)</f>
        <v>URCO</v>
      </c>
      <c r="D272" s="26"/>
      <c r="E272" s="8" t="str">
        <f>IF(OUT!E163="", "", OUT!E163)</f>
        <v>100/BDL</v>
      </c>
      <c r="F272" s="23" t="str">
        <f>IF(OUT!AE163="NEW", "✷", "")</f>
        <v/>
      </c>
      <c r="G272" t="str">
        <f>IF(OUT!B163="", "", OUT!B163)</f>
        <v>GERANIUM   ZONAL TANGO VELVET RED  (ECLIPSE)</v>
      </c>
      <c r="H272" s="20">
        <f>IF(AND($K$3=1,$K$4="N"),P272,IF(AND($K$3=2,$K$4="N"),R272,IF(AND($K$3=3,$K$4="N"),T272,IF(AND($K$3=4,$K$4="N"),V272,IF(AND($K$3=5,$K$4="N"),X272,IF(AND($K$3=1,$K$4="Y"),Z272,IF(AND($K$3=2,$K$4="Y"),AB272,IF(AND($K$3=3,$K$4="Y"),AD272,IF(AND($K$3=4,$K$4="Y"),AF272,IF(AND($K$3=5,$K$4="Y"),AH272,"FALSE"))))))))))</f>
        <v>0.51500000000000001</v>
      </c>
      <c r="I272" s="21">
        <f>IF(AND($K$3=1,$K$4="N"),Q272,IF(AND($K$3=2,$K$4="N"),S272,IF(AND($K$3=3,$K$4="N"),U272,IF(AND($K$3=4,$K$4="N"),W272,IF(AND($K$3=5,$K$4="N"),Y272,IF(AND($K$3=1,$K$4="Y"),AA272,IF(AND($K$3=2,$K$4="Y"),AC272,IF(AND($K$3=3,$K$4="Y"),AE272,IF(AND($K$3=4,$K$4="Y"),AG272,IF(AND($K$3=5,$K$4="Y"),AI272,"FALSE"))))))))))</f>
        <v>51.5</v>
      </c>
      <c r="J272" s="35" t="str">
        <f>IF(OUT!F163="", "", OUT!F163)</f>
        <v>UNROOTED CUTTINGS</v>
      </c>
      <c r="K272" s="8">
        <f>IF(OUT!P163="", "", OUT!P163)</f>
        <v>100</v>
      </c>
      <c r="L272" s="8" t="str">
        <f>IF(OUT!AE163="", "", OUT!AE163)</f>
        <v/>
      </c>
      <c r="M272" s="8" t="str">
        <f>IF(OUT!AG163="", "", OUT!AG163)</f>
        <v>PAT</v>
      </c>
      <c r="N272" s="8" t="str">
        <f>IF(OUT!AQ163="", "", OUT!AQ163)</f>
        <v/>
      </c>
      <c r="O272" s="8" t="str">
        <f>IF(OUT!BM163="", "", OUT!BM163)</f>
        <v>T6</v>
      </c>
      <c r="P272" s="9">
        <f>IF(OUT!N163="", "", OUT!N163)</f>
        <v>0.51500000000000001</v>
      </c>
      <c r="Q272" s="10">
        <f>IF(OUT!O163="", "", OUT!O163)</f>
        <v>51.5</v>
      </c>
      <c r="R272" s="9">
        <f>IF(PPG!H163="", "", PPG!H163)</f>
        <v>0.59499999999999997</v>
      </c>
      <c r="S272" s="10">
        <f>IF(PPG!I163="", "", PPG!I163)</f>
        <v>59.5</v>
      </c>
      <c r="T272" s="9">
        <f>IF(PPG!J163="", "", PPG!J163)</f>
        <v>0.53100000000000003</v>
      </c>
      <c r="U272" s="10">
        <f>IF(PPG!K163="", "", PPG!K163)</f>
        <v>53.1</v>
      </c>
      <c r="V272" s="9">
        <f>IF(PPG!L163="", "", PPG!L163)</f>
        <v>0.49399999999999999</v>
      </c>
      <c r="W272" s="10">
        <f>IF(PPG!M163="", "", PPG!M163)</f>
        <v>49.4</v>
      </c>
      <c r="X272" s="9">
        <f>IF(PPG!N163="", "", PPG!N163)</f>
        <v>0.47</v>
      </c>
      <c r="Y272" s="10">
        <f>IF(PPG!O163="", "", PPG!O163)</f>
        <v>47</v>
      </c>
      <c r="Z272" s="9">
        <f>IF(PPG!Q163="", "", PPG!Q163)</f>
        <v>0.62</v>
      </c>
      <c r="AA272" s="10">
        <f>IF(PPG!R163="", "", PPG!R163)</f>
        <v>62</v>
      </c>
      <c r="AB272" s="9">
        <f>IF(PPG!S163="", "", PPG!S163)</f>
        <v>0.59499999999999997</v>
      </c>
      <c r="AC272" s="10">
        <f>IF(PPG!T163="", "", PPG!T163)</f>
        <v>59.5</v>
      </c>
      <c r="AD272" s="9">
        <f>IF(PPG!U163="", "", PPG!U163)</f>
        <v>0.53100000000000003</v>
      </c>
      <c r="AE272" s="10">
        <f>IF(PPG!V163="", "", PPG!V163)</f>
        <v>53.1</v>
      </c>
      <c r="AF272" s="9">
        <f>IF(PPG!W163="", "", PPG!W163)</f>
        <v>0.49399999999999999</v>
      </c>
      <c r="AG272" s="10">
        <f>IF(PPG!X163="", "", PPG!X163)</f>
        <v>49.4</v>
      </c>
      <c r="AH272" s="9">
        <f>IF(PPG!Y163="", "", PPG!Y163)</f>
        <v>0.47</v>
      </c>
      <c r="AI272" s="10">
        <f>IF(PPG!Z163="", "", PPG!Z163)</f>
        <v>47</v>
      </c>
      <c r="AJ272" s="31" t="str">
        <f>IF(D272&lt;&gt;"",D272*I272, "0.00")</f>
        <v>0.00</v>
      </c>
      <c r="AK272" s="8" t="str">
        <f>IF(D272&lt;&gt;"",D272, "0")</f>
        <v>0</v>
      </c>
      <c r="AL272" s="8" t="str">
        <f>IF(D272&lt;&gt;"",D272*K272, "0")</f>
        <v>0</v>
      </c>
    </row>
    <row r="273" spans="1:38">
      <c r="A273" s="8">
        <f>IF(OUT!C51="", "", OUT!C51)</f>
        <v>773</v>
      </c>
      <c r="B273" s="19">
        <f>IF(OUT!A51="", "", OUT!A51)</f>
        <v>56460</v>
      </c>
      <c r="C273" s="8" t="str">
        <f>IF(OUT!D51="", "", OUT!D51)</f>
        <v>CAL</v>
      </c>
      <c r="D273" s="26"/>
      <c r="E273" s="8" t="str">
        <f>IF(OUT!E51="", "", OUT!E51)</f>
        <v>100/BDL</v>
      </c>
      <c r="F273" s="23" t="str">
        <f>IF(OUT!AE51="NEW", "✷", "")</f>
        <v/>
      </c>
      <c r="G273" t="str">
        <f>IF(OUT!B51="", "", OUT!B51)</f>
        <v>GERANIUM   ZONAL TANGO VIOLET  (ECLIPSE)</v>
      </c>
      <c r="H273" s="20">
        <f>IF(AND($K$3=1,$K$4="N"),P273,IF(AND($K$3=2,$K$4="N"),R273,IF(AND($K$3=3,$K$4="N"),T273,IF(AND($K$3=4,$K$4="N"),V273,IF(AND($K$3=5,$K$4="N"),X273,IF(AND($K$3=1,$K$4="Y"),Z273,IF(AND($K$3=2,$K$4="Y"),AB273,IF(AND($K$3=3,$K$4="Y"),AD273,IF(AND($K$3=4,$K$4="Y"),AF273,IF(AND($K$3=5,$K$4="Y"),AH273,"FALSE"))))))))))</f>
        <v>0.65300000000000002</v>
      </c>
      <c r="I273" s="21">
        <f>IF(AND($K$3=1,$K$4="N"),Q273,IF(AND($K$3=2,$K$4="N"),S273,IF(AND($K$3=3,$K$4="N"),U273,IF(AND($K$3=4,$K$4="N"),W273,IF(AND($K$3=5,$K$4="N"),Y273,IF(AND($K$3=1,$K$4="Y"),AA273,IF(AND($K$3=2,$K$4="Y"),AC273,IF(AND($K$3=3,$K$4="Y"),AE273,IF(AND($K$3=4,$K$4="Y"),AG273,IF(AND($K$3=5,$K$4="Y"),AI273,"FALSE"))))))))))</f>
        <v>65.3</v>
      </c>
      <c r="J273" s="35" t="str">
        <f>IF(OUT!F51="", "", OUT!F51)</f>
        <v>CALLUSED URC</v>
      </c>
      <c r="K273" s="8">
        <f>IF(OUT!P51="", "", OUT!P51)</f>
        <v>100</v>
      </c>
      <c r="L273" s="8" t="str">
        <f>IF(OUT!AE51="", "", OUT!AE51)</f>
        <v/>
      </c>
      <c r="M273" s="8" t="str">
        <f>IF(OUT!AG51="", "", OUT!AG51)</f>
        <v>PAT</v>
      </c>
      <c r="N273" s="8" t="str">
        <f>IF(OUT!AQ51="", "", OUT!AQ51)</f>
        <v/>
      </c>
      <c r="O273" s="8" t="str">
        <f>IF(OUT!BM51="", "", OUT!BM51)</f>
        <v>T6</v>
      </c>
      <c r="P273" s="9">
        <f>IF(OUT!N51="", "", OUT!N51)</f>
        <v>0.65300000000000002</v>
      </c>
      <c r="Q273" s="10">
        <f>IF(OUT!O51="", "", OUT!O51)</f>
        <v>65.3</v>
      </c>
      <c r="R273" s="9">
        <f>IF(PPG!H51="", "", PPG!H51)</f>
        <v>0.68899999999999995</v>
      </c>
      <c r="S273" s="10">
        <f>IF(PPG!I51="", "", PPG!I51)</f>
        <v>68.900000000000006</v>
      </c>
      <c r="T273" s="9">
        <f>IF(PPG!J51="", "", PPG!J51)</f>
        <v>0.61299999999999999</v>
      </c>
      <c r="U273" s="10">
        <f>IF(PPG!K51="", "", PPG!K51)</f>
        <v>61.3</v>
      </c>
      <c r="V273" s="9">
        <f>IF(PPG!L51="", "", PPG!L51)</f>
        <v>0.56999999999999995</v>
      </c>
      <c r="W273" s="10">
        <f>IF(PPG!M51="", "", PPG!M51)</f>
        <v>57</v>
      </c>
      <c r="X273" s="9">
        <f>IF(PPG!N51="", "", PPG!N51)</f>
        <v>0.54200000000000004</v>
      </c>
      <c r="Y273" s="10">
        <f>IF(PPG!O51="", "", PPG!O51)</f>
        <v>54.2</v>
      </c>
      <c r="Z273" s="9">
        <f>IF(PPG!Q51="", "", PPG!Q51)</f>
        <v>0.72</v>
      </c>
      <c r="AA273" s="10">
        <f>IF(PPG!R51="", "", PPG!R51)</f>
        <v>72</v>
      </c>
      <c r="AB273" s="9">
        <f>IF(PPG!S51="", "", PPG!S51)</f>
        <v>0.68899999999999995</v>
      </c>
      <c r="AC273" s="10">
        <f>IF(PPG!T51="", "", PPG!T51)</f>
        <v>68.900000000000006</v>
      </c>
      <c r="AD273" s="9">
        <f>IF(PPG!U51="", "", PPG!U51)</f>
        <v>0.61299999999999999</v>
      </c>
      <c r="AE273" s="10">
        <f>IF(PPG!V51="", "", PPG!V51)</f>
        <v>61.3</v>
      </c>
      <c r="AF273" s="9">
        <f>IF(PPG!W51="", "", PPG!W51)</f>
        <v>0.56999999999999995</v>
      </c>
      <c r="AG273" s="10">
        <f>IF(PPG!X51="", "", PPG!X51)</f>
        <v>57</v>
      </c>
      <c r="AH273" s="9">
        <f>IF(PPG!Y51="", "", PPG!Y51)</f>
        <v>0.54200000000000004</v>
      </c>
      <c r="AI273" s="10">
        <f>IF(PPG!Z51="", "", PPG!Z51)</f>
        <v>54.2</v>
      </c>
      <c r="AJ273" s="31" t="str">
        <f>IF(D273&lt;&gt;"",D273*I273, "0.00")</f>
        <v>0.00</v>
      </c>
      <c r="AK273" s="8" t="str">
        <f>IF(D273&lt;&gt;"",D273, "0")</f>
        <v>0</v>
      </c>
      <c r="AL273" s="8" t="str">
        <f>IF(D273&lt;&gt;"",D273*K273, "0")</f>
        <v>0</v>
      </c>
    </row>
    <row r="274" spans="1:38">
      <c r="A274" s="8">
        <f>IF(OUT!C52="", "", OUT!C52)</f>
        <v>773</v>
      </c>
      <c r="B274" s="19">
        <f>IF(OUT!A52="", "", OUT!A52)</f>
        <v>56460</v>
      </c>
      <c r="C274" s="8" t="str">
        <f>IF(OUT!D52="", "", OUT!D52)</f>
        <v>URCO</v>
      </c>
      <c r="D274" s="26"/>
      <c r="E274" s="8" t="str">
        <f>IF(OUT!E52="", "", OUT!E52)</f>
        <v>100/BDL</v>
      </c>
      <c r="F274" s="23" t="str">
        <f>IF(OUT!AE52="NEW", "✷", "")</f>
        <v/>
      </c>
      <c r="G274" t="str">
        <f>IF(OUT!B52="", "", OUT!B52)</f>
        <v>GERANIUM   ZONAL TANGO VIOLET  (ECLIPSE)</v>
      </c>
      <c r="H274" s="20">
        <f>IF(AND($K$3=1,$K$4="N"),P274,IF(AND($K$3=2,$K$4="N"),R274,IF(AND($K$3=3,$K$4="N"),T274,IF(AND($K$3=4,$K$4="N"),V274,IF(AND($K$3=5,$K$4="N"),X274,IF(AND($K$3=1,$K$4="Y"),Z274,IF(AND($K$3=2,$K$4="Y"),AB274,IF(AND($K$3=3,$K$4="Y"),AD274,IF(AND($K$3=4,$K$4="Y"),AF274,IF(AND($K$3=5,$K$4="Y"),AH274,"FALSE"))))))))))</f>
        <v>0.51500000000000001</v>
      </c>
      <c r="I274" s="21">
        <f>IF(AND($K$3=1,$K$4="N"),Q274,IF(AND($K$3=2,$K$4="N"),S274,IF(AND($K$3=3,$K$4="N"),U274,IF(AND($K$3=4,$K$4="N"),W274,IF(AND($K$3=5,$K$4="N"),Y274,IF(AND($K$3=1,$K$4="Y"),AA274,IF(AND($K$3=2,$K$4="Y"),AC274,IF(AND($K$3=3,$K$4="Y"),AE274,IF(AND($K$3=4,$K$4="Y"),AG274,IF(AND($K$3=5,$K$4="Y"),AI274,"FALSE"))))))))))</f>
        <v>51.5</v>
      </c>
      <c r="J274" s="35" t="str">
        <f>IF(OUT!F52="", "", OUT!F52)</f>
        <v>UNROOTED CUTTINGS</v>
      </c>
      <c r="K274" s="8">
        <f>IF(OUT!P52="", "", OUT!P52)</f>
        <v>100</v>
      </c>
      <c r="L274" s="8" t="str">
        <f>IF(OUT!AE52="", "", OUT!AE52)</f>
        <v/>
      </c>
      <c r="M274" s="8" t="str">
        <f>IF(OUT!AG52="", "", OUT!AG52)</f>
        <v>PAT</v>
      </c>
      <c r="N274" s="8" t="str">
        <f>IF(OUT!AQ52="", "", OUT!AQ52)</f>
        <v/>
      </c>
      <c r="O274" s="8" t="str">
        <f>IF(OUT!BM52="", "", OUT!BM52)</f>
        <v>T6</v>
      </c>
      <c r="P274" s="9">
        <f>IF(OUT!N52="", "", OUT!N52)</f>
        <v>0.51500000000000001</v>
      </c>
      <c r="Q274" s="10">
        <f>IF(OUT!O52="", "", OUT!O52)</f>
        <v>51.5</v>
      </c>
      <c r="R274" s="9">
        <f>IF(PPG!H52="", "", PPG!H52)</f>
        <v>0.56100000000000005</v>
      </c>
      <c r="S274" s="10">
        <f>IF(PPG!I52="", "", PPG!I52)</f>
        <v>56.1</v>
      </c>
      <c r="T274" s="9">
        <f>IF(PPG!J52="", "", PPG!J52)</f>
        <v>0.5</v>
      </c>
      <c r="U274" s="10">
        <f>IF(PPG!K52="", "", PPG!K52)</f>
        <v>50</v>
      </c>
      <c r="V274" s="9">
        <f>IF(PPG!L52="", "", PPG!L52)</f>
        <v>0.46500000000000002</v>
      </c>
      <c r="W274" s="10">
        <f>IF(PPG!M52="", "", PPG!M52)</f>
        <v>46.5</v>
      </c>
      <c r="X274" s="9">
        <f>IF(PPG!N52="", "", PPG!N52)</f>
        <v>0.443</v>
      </c>
      <c r="Y274" s="10">
        <f>IF(PPG!O52="", "", PPG!O52)</f>
        <v>44.3</v>
      </c>
      <c r="Z274" s="9">
        <f>IF(PPG!Q52="", "", PPG!Q52)</f>
        <v>0.58499999999999996</v>
      </c>
      <c r="AA274" s="10">
        <f>IF(PPG!R52="", "", PPG!R52)</f>
        <v>58.5</v>
      </c>
      <c r="AB274" s="9">
        <f>IF(PPG!S52="", "", PPG!S52)</f>
        <v>0.56100000000000005</v>
      </c>
      <c r="AC274" s="10">
        <f>IF(PPG!T52="", "", PPG!T52)</f>
        <v>56.1</v>
      </c>
      <c r="AD274" s="9">
        <f>IF(PPG!U52="", "", PPG!U52)</f>
        <v>0.5</v>
      </c>
      <c r="AE274" s="10">
        <f>IF(PPG!V52="", "", PPG!V52)</f>
        <v>50</v>
      </c>
      <c r="AF274" s="9">
        <f>IF(PPG!W52="", "", PPG!W52)</f>
        <v>0.46500000000000002</v>
      </c>
      <c r="AG274" s="10">
        <f>IF(PPG!X52="", "", PPG!X52)</f>
        <v>46.5</v>
      </c>
      <c r="AH274" s="9">
        <f>IF(PPG!Y52="", "", PPG!Y52)</f>
        <v>0.443</v>
      </c>
      <c r="AI274" s="10">
        <f>IF(PPG!Z52="", "", PPG!Z52)</f>
        <v>44.3</v>
      </c>
      <c r="AJ274" s="31" t="str">
        <f>IF(D274&lt;&gt;"",D274*I274, "0.00")</f>
        <v>0.00</v>
      </c>
      <c r="AK274" s="8" t="str">
        <f>IF(D274&lt;&gt;"",D274, "0")</f>
        <v>0</v>
      </c>
      <c r="AL274" s="8" t="str">
        <f>IF(D274&lt;&gt;"",D274*K274, "0")</f>
        <v>0</v>
      </c>
    </row>
    <row r="275" spans="1:38">
      <c r="A275" s="8">
        <f>IF(OUT!C109="", "", OUT!C109)</f>
        <v>773</v>
      </c>
      <c r="B275" s="19">
        <f>IF(OUT!A109="", "", OUT!A109)</f>
        <v>63954</v>
      </c>
      <c r="C275" s="8" t="str">
        <f>IF(OUT!D109="", "", OUT!D109)</f>
        <v>CAL</v>
      </c>
      <c r="D275" s="26"/>
      <c r="E275" s="8" t="str">
        <f>IF(OUT!E109="", "", OUT!E109)</f>
        <v>100/BDL</v>
      </c>
      <c r="F275" s="23" t="str">
        <f>IF(OUT!AE109="NEW", "✷", "")</f>
        <v/>
      </c>
      <c r="G275" t="str">
        <f>IF(OUT!B109="", "", OUT!B109)</f>
        <v>GERANIUM   ZONAL TANGO WHITE</v>
      </c>
      <c r="H275" s="20">
        <f>IF(AND($K$3=1,$K$4="N"),P275,IF(AND($K$3=2,$K$4="N"),R275,IF(AND($K$3=3,$K$4="N"),T275,IF(AND($K$3=4,$K$4="N"),V275,IF(AND($K$3=5,$K$4="N"),X275,IF(AND($K$3=1,$K$4="Y"),Z275,IF(AND($K$3=2,$K$4="Y"),AB275,IF(AND($K$3=3,$K$4="Y"),AD275,IF(AND($K$3=4,$K$4="Y"),AF275,IF(AND($K$3=5,$K$4="Y"),AH275,"FALSE"))))))))))</f>
        <v>0.65300000000000002</v>
      </c>
      <c r="I275" s="21">
        <f>IF(AND($K$3=1,$K$4="N"),Q275,IF(AND($K$3=2,$K$4="N"),S275,IF(AND($K$3=3,$K$4="N"),U275,IF(AND($K$3=4,$K$4="N"),W275,IF(AND($K$3=5,$K$4="N"),Y275,IF(AND($K$3=1,$K$4="Y"),AA275,IF(AND($K$3=2,$K$4="Y"),AC275,IF(AND($K$3=3,$K$4="Y"),AE275,IF(AND($K$3=4,$K$4="Y"),AG275,IF(AND($K$3=5,$K$4="Y"),AI275,"FALSE"))))))))))</f>
        <v>65.3</v>
      </c>
      <c r="J275" s="35" t="str">
        <f>IF(OUT!F109="", "", OUT!F109)</f>
        <v>CALLUSED URC</v>
      </c>
      <c r="K275" s="8">
        <f>IF(OUT!P109="", "", OUT!P109)</f>
        <v>100</v>
      </c>
      <c r="L275" s="8" t="str">
        <f>IF(OUT!AE109="", "", OUT!AE109)</f>
        <v/>
      </c>
      <c r="M275" s="8" t="str">
        <f>IF(OUT!AG109="", "", OUT!AG109)</f>
        <v>PAT</v>
      </c>
      <c r="N275" s="8" t="str">
        <f>IF(OUT!AQ109="", "", OUT!AQ109)</f>
        <v/>
      </c>
      <c r="O275" s="8" t="str">
        <f>IF(OUT!BM109="", "", OUT!BM109)</f>
        <v>T6</v>
      </c>
      <c r="P275" s="9">
        <f>IF(OUT!N109="", "", OUT!N109)</f>
        <v>0.65300000000000002</v>
      </c>
      <c r="Q275" s="10">
        <f>IF(OUT!O109="", "", OUT!O109)</f>
        <v>65.3</v>
      </c>
      <c r="R275" s="9">
        <f>IF(PPG!H109="", "", PPG!H109)</f>
        <v>0.626</v>
      </c>
      <c r="S275" s="10">
        <f>IF(PPG!I109="", "", PPG!I109)</f>
        <v>62.6</v>
      </c>
      <c r="T275" s="9">
        <f>IF(PPG!J109="", "", PPG!J109)</f>
        <v>0.55800000000000005</v>
      </c>
      <c r="U275" s="10">
        <f>IF(PPG!K109="", "", PPG!K109)</f>
        <v>55.8</v>
      </c>
      <c r="V275" s="9">
        <f>IF(PPG!L109="", "", PPG!L109)</f>
        <v>0.51900000000000002</v>
      </c>
      <c r="W275" s="10">
        <f>IF(PPG!M109="", "", PPG!M109)</f>
        <v>51.9</v>
      </c>
      <c r="X275" s="9">
        <f>IF(PPG!N109="", "", PPG!N109)</f>
        <v>0.49299999999999999</v>
      </c>
      <c r="Y275" s="10">
        <f>IF(PPG!O109="", "", PPG!O109)</f>
        <v>49.3</v>
      </c>
      <c r="Z275" s="9">
        <f>IF(PPG!Q109="", "", PPG!Q109)</f>
        <v>0.65300000000000002</v>
      </c>
      <c r="AA275" s="10">
        <f>IF(PPG!R109="", "", PPG!R109)</f>
        <v>65.3</v>
      </c>
      <c r="AB275" s="9">
        <f>IF(PPG!S109="", "", PPG!S109)</f>
        <v>0.626</v>
      </c>
      <c r="AC275" s="10">
        <f>IF(PPG!T109="", "", PPG!T109)</f>
        <v>62.6</v>
      </c>
      <c r="AD275" s="9">
        <f>IF(PPG!U109="", "", PPG!U109)</f>
        <v>0.55800000000000005</v>
      </c>
      <c r="AE275" s="10">
        <f>IF(PPG!V109="", "", PPG!V109)</f>
        <v>55.8</v>
      </c>
      <c r="AF275" s="9">
        <f>IF(PPG!W109="", "", PPG!W109)</f>
        <v>0.51900000000000002</v>
      </c>
      <c r="AG275" s="10">
        <f>IF(PPG!X109="", "", PPG!X109)</f>
        <v>51.9</v>
      </c>
      <c r="AH275" s="9">
        <f>IF(PPG!Y109="", "", PPG!Y109)</f>
        <v>0.49299999999999999</v>
      </c>
      <c r="AI275" s="10">
        <f>IF(PPG!Z109="", "", PPG!Z109)</f>
        <v>49.3</v>
      </c>
      <c r="AJ275" s="31" t="str">
        <f>IF(D275&lt;&gt;"",D275*I275, "0.00")</f>
        <v>0.00</v>
      </c>
      <c r="AK275" s="8" t="str">
        <f>IF(D275&lt;&gt;"",D275, "0")</f>
        <v>0</v>
      </c>
      <c r="AL275" s="8" t="str">
        <f>IF(D275&lt;&gt;"",D275*K275, "0")</f>
        <v>0</v>
      </c>
    </row>
    <row r="276" spans="1:38">
      <c r="A276" s="8">
        <f>IF(OUT!C110="", "", OUT!C110)</f>
        <v>773</v>
      </c>
      <c r="B276" s="19">
        <f>IF(OUT!A110="", "", OUT!A110)</f>
        <v>63954</v>
      </c>
      <c r="C276" s="8" t="str">
        <f>IF(OUT!D110="", "", OUT!D110)</f>
        <v>URCO</v>
      </c>
      <c r="D276" s="26"/>
      <c r="E276" s="8" t="str">
        <f>IF(OUT!E110="", "", OUT!E110)</f>
        <v>100/BDL</v>
      </c>
      <c r="F276" s="23" t="str">
        <f>IF(OUT!AE110="NEW", "✷", "")</f>
        <v/>
      </c>
      <c r="G276" t="str">
        <f>IF(OUT!B110="", "", OUT!B110)</f>
        <v>GERANIUM   ZONAL TANGO WHITE</v>
      </c>
      <c r="H276" s="20">
        <f>IF(AND($K$3=1,$K$4="N"),P276,IF(AND($K$3=2,$K$4="N"),R276,IF(AND($K$3=3,$K$4="N"),T276,IF(AND($K$3=4,$K$4="N"),V276,IF(AND($K$3=5,$K$4="N"),X276,IF(AND($K$3=1,$K$4="Y"),Z276,IF(AND($K$3=2,$K$4="Y"),AB276,IF(AND($K$3=3,$K$4="Y"),AD276,IF(AND($K$3=4,$K$4="Y"),AF276,IF(AND($K$3=5,$K$4="Y"),AH276,"FALSE"))))))))))</f>
        <v>0.51500000000000001</v>
      </c>
      <c r="I276" s="21">
        <f>IF(AND($K$3=1,$K$4="N"),Q276,IF(AND($K$3=2,$K$4="N"),S276,IF(AND($K$3=3,$K$4="N"),U276,IF(AND($K$3=4,$K$4="N"),W276,IF(AND($K$3=5,$K$4="N"),Y276,IF(AND($K$3=1,$K$4="Y"),AA276,IF(AND($K$3=2,$K$4="Y"),AC276,IF(AND($K$3=3,$K$4="Y"),AE276,IF(AND($K$3=4,$K$4="Y"),AG276,IF(AND($K$3=5,$K$4="Y"),AI276,"FALSE"))))))))))</f>
        <v>51.5</v>
      </c>
      <c r="J276" s="35" t="str">
        <f>IF(OUT!F110="", "", OUT!F110)</f>
        <v>UNROOTED CUTTINGS</v>
      </c>
      <c r="K276" s="8">
        <f>IF(OUT!P110="", "", OUT!P110)</f>
        <v>100</v>
      </c>
      <c r="L276" s="8" t="str">
        <f>IF(OUT!AE110="", "", OUT!AE110)</f>
        <v/>
      </c>
      <c r="M276" s="8" t="str">
        <f>IF(OUT!AG110="", "", OUT!AG110)</f>
        <v>PAT</v>
      </c>
      <c r="N276" s="8" t="str">
        <f>IF(OUT!AQ110="", "", OUT!AQ110)</f>
        <v/>
      </c>
      <c r="O276" s="8" t="str">
        <f>IF(OUT!BM110="", "", OUT!BM110)</f>
        <v>T6</v>
      </c>
      <c r="P276" s="9">
        <f>IF(OUT!N110="", "", OUT!N110)</f>
        <v>0.51500000000000001</v>
      </c>
      <c r="Q276" s="10">
        <f>IF(OUT!O110="", "", OUT!O110)</f>
        <v>51.5</v>
      </c>
      <c r="R276" s="9">
        <f>IF(PPG!H110="", "", PPG!H110)</f>
        <v>0.496</v>
      </c>
      <c r="S276" s="10">
        <f>IF(PPG!I110="", "", PPG!I110)</f>
        <v>49.6</v>
      </c>
      <c r="T276" s="9">
        <f>IF(PPG!J110="", "", PPG!J110)</f>
        <v>0.44400000000000001</v>
      </c>
      <c r="U276" s="10">
        <f>IF(PPG!K110="", "", PPG!K110)</f>
        <v>44.4</v>
      </c>
      <c r="V276" s="9">
        <f>IF(PPG!L110="", "", PPG!L110)</f>
        <v>0.41399999999999998</v>
      </c>
      <c r="W276" s="10">
        <f>IF(PPG!M110="", "", PPG!M110)</f>
        <v>41.4</v>
      </c>
      <c r="X276" s="9">
        <f>IF(PPG!N110="", "", PPG!N110)</f>
        <v>0.39400000000000002</v>
      </c>
      <c r="Y276" s="10">
        <f>IF(PPG!O110="", "", PPG!O110)</f>
        <v>39.4</v>
      </c>
      <c r="Z276" s="9">
        <f>IF(PPG!Q110="", "", PPG!Q110)</f>
        <v>0.51700000000000002</v>
      </c>
      <c r="AA276" s="10">
        <f>IF(PPG!R110="", "", PPG!R110)</f>
        <v>51.7</v>
      </c>
      <c r="AB276" s="9">
        <f>IF(PPG!S110="", "", PPG!S110)</f>
        <v>0.496</v>
      </c>
      <c r="AC276" s="10">
        <f>IF(PPG!T110="", "", PPG!T110)</f>
        <v>49.6</v>
      </c>
      <c r="AD276" s="9">
        <f>IF(PPG!U110="", "", PPG!U110)</f>
        <v>0.44400000000000001</v>
      </c>
      <c r="AE276" s="10">
        <f>IF(PPG!V110="", "", PPG!V110)</f>
        <v>44.4</v>
      </c>
      <c r="AF276" s="9">
        <f>IF(PPG!W110="", "", PPG!W110)</f>
        <v>0.41399999999999998</v>
      </c>
      <c r="AG276" s="10">
        <f>IF(PPG!X110="", "", PPG!X110)</f>
        <v>41.4</v>
      </c>
      <c r="AH276" s="9">
        <f>IF(PPG!Y110="", "", PPG!Y110)</f>
        <v>0.39400000000000002</v>
      </c>
      <c r="AI276" s="10">
        <f>IF(PPG!Z110="", "", PPG!Z110)</f>
        <v>39.4</v>
      </c>
      <c r="AJ276" s="31" t="str">
        <f>IF(D276&lt;&gt;"",D276*I276, "0.00")</f>
        <v>0.00</v>
      </c>
      <c r="AK276" s="8" t="str">
        <f>IF(D276&lt;&gt;"",D276, "0")</f>
        <v>0</v>
      </c>
      <c r="AL276" s="8" t="str">
        <f>IF(D276&lt;&gt;"",D276*K276, "0")</f>
        <v>0</v>
      </c>
    </row>
    <row r="277" spans="1:38">
      <c r="A277" s="8">
        <f>IF(OUT!C240="", "", OUT!C240)</f>
        <v>773</v>
      </c>
      <c r="B277" s="19">
        <f>IF(OUT!A240="", "", OUT!A240)</f>
        <v>90294</v>
      </c>
      <c r="C277" s="8" t="str">
        <f>IF(OUT!D240="", "", OUT!D240)</f>
        <v>CAL</v>
      </c>
      <c r="D277" s="26"/>
      <c r="E277" s="8" t="str">
        <f>IF(OUT!E240="", "", OUT!E240)</f>
        <v>100/BDL</v>
      </c>
      <c r="F277" s="23" t="str">
        <f>IF(OUT!AE240="NEW", "✷", "")</f>
        <v/>
      </c>
      <c r="G277" t="str">
        <f>IF(OUT!B240="", "", OUT!B240)</f>
        <v>GERANIUM   ZONAL TANGO WHITE SPLASH</v>
      </c>
      <c r="H277" s="20">
        <f>IF(AND($K$3=1,$K$4="N"),P277,IF(AND($K$3=2,$K$4="N"),R277,IF(AND($K$3=3,$K$4="N"),T277,IF(AND($K$3=4,$K$4="N"),V277,IF(AND($K$3=5,$K$4="N"),X277,IF(AND($K$3=1,$K$4="Y"),Z277,IF(AND($K$3=2,$K$4="Y"),AB277,IF(AND($K$3=3,$K$4="Y"),AD277,IF(AND($K$3=4,$K$4="Y"),AF277,IF(AND($K$3=5,$K$4="Y"),AH277,"FALSE"))))))))))</f>
        <v>0.65300000000000002</v>
      </c>
      <c r="I277" s="21">
        <f>IF(AND($K$3=1,$K$4="N"),Q277,IF(AND($K$3=2,$K$4="N"),S277,IF(AND($K$3=3,$K$4="N"),U277,IF(AND($K$3=4,$K$4="N"),W277,IF(AND($K$3=5,$K$4="N"),Y277,IF(AND($K$3=1,$K$4="Y"),AA277,IF(AND($K$3=2,$K$4="Y"),AC277,IF(AND($K$3=3,$K$4="Y"),AE277,IF(AND($K$3=4,$K$4="Y"),AG277,IF(AND($K$3=5,$K$4="Y"),AI277,"FALSE"))))))))))</f>
        <v>65.3</v>
      </c>
      <c r="J277" s="35" t="str">
        <f>IF(OUT!F240="", "", OUT!F240)</f>
        <v>CALLUSED URC</v>
      </c>
      <c r="K277" s="8">
        <f>IF(OUT!P240="", "", OUT!P240)</f>
        <v>100</v>
      </c>
      <c r="L277" s="8" t="str">
        <f>IF(OUT!AE240="", "", OUT!AE240)</f>
        <v/>
      </c>
      <c r="M277" s="8" t="str">
        <f>IF(OUT!AG240="", "", OUT!AG240)</f>
        <v>PAT</v>
      </c>
      <c r="N277" s="8" t="str">
        <f>IF(OUT!AQ240="", "", OUT!AQ240)</f>
        <v/>
      </c>
      <c r="O277" s="8" t="str">
        <f>IF(OUT!BM240="", "", OUT!BM240)</f>
        <v>T6</v>
      </c>
      <c r="P277" s="9">
        <f>IF(OUT!N240="", "", OUT!N240)</f>
        <v>0.65300000000000002</v>
      </c>
      <c r="Q277" s="10">
        <f>IF(OUT!O240="", "", OUT!O240)</f>
        <v>65.3</v>
      </c>
      <c r="R277" s="9">
        <f>IF(PPG!H240="", "", PPG!H240)</f>
        <v>0.46899999999999997</v>
      </c>
      <c r="S277" s="10">
        <f>IF(PPG!I240="", "", PPG!I240)</f>
        <v>46.9</v>
      </c>
      <c r="T277" s="9">
        <f>IF(PPG!J240="", "", PPG!J240)</f>
        <v>0.42099999999999999</v>
      </c>
      <c r="U277" s="10">
        <f>IF(PPG!K240="", "", PPG!K240)</f>
        <v>42.1</v>
      </c>
      <c r="V277" s="9">
        <f>IF(PPG!L240="", "", PPG!L240)</f>
        <v>0.39200000000000002</v>
      </c>
      <c r="W277" s="10">
        <f>IF(PPG!M240="", "", PPG!M240)</f>
        <v>39.200000000000003</v>
      </c>
      <c r="X277" s="9">
        <f>IF(PPG!N240="", "", PPG!N240)</f>
        <v>0.374</v>
      </c>
      <c r="Y277" s="10">
        <f>IF(PPG!O240="", "", PPG!O240)</f>
        <v>37.4</v>
      </c>
      <c r="Z277" s="9">
        <f>IF(PPG!Q240="", "", PPG!Q240)</f>
        <v>0.48899999999999999</v>
      </c>
      <c r="AA277" s="10">
        <f>IF(PPG!R240="", "", PPG!R240)</f>
        <v>48.9</v>
      </c>
      <c r="AB277" s="9">
        <f>IF(PPG!S240="", "", PPG!S240)</f>
        <v>0.46899999999999997</v>
      </c>
      <c r="AC277" s="10">
        <f>IF(PPG!T240="", "", PPG!T240)</f>
        <v>46.9</v>
      </c>
      <c r="AD277" s="9">
        <f>IF(PPG!U240="", "", PPG!U240)</f>
        <v>0.42099999999999999</v>
      </c>
      <c r="AE277" s="10">
        <f>IF(PPG!V240="", "", PPG!V240)</f>
        <v>42.1</v>
      </c>
      <c r="AF277" s="9">
        <f>IF(PPG!W240="", "", PPG!W240)</f>
        <v>0.39200000000000002</v>
      </c>
      <c r="AG277" s="10">
        <f>IF(PPG!X240="", "", PPG!X240)</f>
        <v>39.200000000000003</v>
      </c>
      <c r="AH277" s="9">
        <f>IF(PPG!Y240="", "", PPG!Y240)</f>
        <v>0.374</v>
      </c>
      <c r="AI277" s="10">
        <f>IF(PPG!Z240="", "", PPG!Z240)</f>
        <v>37.4</v>
      </c>
      <c r="AJ277" s="31" t="str">
        <f>IF(D277&lt;&gt;"",D277*I277, "0.00")</f>
        <v>0.00</v>
      </c>
      <c r="AK277" s="8" t="str">
        <f>IF(D277&lt;&gt;"",D277, "0")</f>
        <v>0</v>
      </c>
      <c r="AL277" s="8" t="str">
        <f>IF(D277&lt;&gt;"",D277*K277, "0")</f>
        <v>0</v>
      </c>
    </row>
    <row r="278" spans="1:38">
      <c r="A278" s="8">
        <f>IF(OUT!C241="", "", OUT!C241)</f>
        <v>773</v>
      </c>
      <c r="B278" s="19">
        <f>IF(OUT!A241="", "", OUT!A241)</f>
        <v>90294</v>
      </c>
      <c r="C278" s="8" t="str">
        <f>IF(OUT!D241="", "", OUT!D241)</f>
        <v>URCO</v>
      </c>
      <c r="D278" s="26"/>
      <c r="E278" s="8" t="str">
        <f>IF(OUT!E241="", "", OUT!E241)</f>
        <v>100/BDL</v>
      </c>
      <c r="F278" s="23" t="str">
        <f>IF(OUT!AE241="NEW", "✷", "")</f>
        <v/>
      </c>
      <c r="G278" t="str">
        <f>IF(OUT!B241="", "", OUT!B241)</f>
        <v>GERANIUM   ZONAL TANGO WHITE SPLASH</v>
      </c>
      <c r="H278" s="20">
        <f>IF(AND($K$3=1,$K$4="N"),P278,IF(AND($K$3=2,$K$4="N"),R278,IF(AND($K$3=3,$K$4="N"),T278,IF(AND($K$3=4,$K$4="N"),V278,IF(AND($K$3=5,$K$4="N"),X278,IF(AND($K$3=1,$K$4="Y"),Z278,IF(AND($K$3=2,$K$4="Y"),AB278,IF(AND($K$3=3,$K$4="Y"),AD278,IF(AND($K$3=4,$K$4="Y"),AF278,IF(AND($K$3=5,$K$4="Y"),AH278,"FALSE"))))))))))</f>
        <v>0.51500000000000001</v>
      </c>
      <c r="I278" s="21">
        <f>IF(AND($K$3=1,$K$4="N"),Q278,IF(AND($K$3=2,$K$4="N"),S278,IF(AND($K$3=3,$K$4="N"),U278,IF(AND($K$3=4,$K$4="N"),W278,IF(AND($K$3=5,$K$4="N"),Y278,IF(AND($K$3=1,$K$4="Y"),AA278,IF(AND($K$3=2,$K$4="Y"),AC278,IF(AND($K$3=3,$K$4="Y"),AE278,IF(AND($K$3=4,$K$4="Y"),AG278,IF(AND($K$3=5,$K$4="Y"),AI278,"FALSE"))))))))))</f>
        <v>51.5</v>
      </c>
      <c r="J278" s="35" t="str">
        <f>IF(OUT!F241="", "", OUT!F241)</f>
        <v>UNROOTED CUTTINGS</v>
      </c>
      <c r="K278" s="8">
        <f>IF(OUT!P241="", "", OUT!P241)</f>
        <v>100</v>
      </c>
      <c r="L278" s="8" t="str">
        <f>IF(OUT!AE241="", "", OUT!AE241)</f>
        <v/>
      </c>
      <c r="M278" s="8" t="str">
        <f>IF(OUT!AG241="", "", OUT!AG241)</f>
        <v>PAT</v>
      </c>
      <c r="N278" s="8" t="str">
        <f>IF(OUT!AQ241="", "", OUT!AQ241)</f>
        <v/>
      </c>
      <c r="O278" s="8" t="str">
        <f>IF(OUT!BM241="", "", OUT!BM241)</f>
        <v>T6</v>
      </c>
      <c r="P278" s="9">
        <f>IF(OUT!N241="", "", OUT!N241)</f>
        <v>0.51500000000000001</v>
      </c>
      <c r="Q278" s="10">
        <f>IF(OUT!O241="", "", OUT!O241)</f>
        <v>51.5</v>
      </c>
      <c r="R278" s="9">
        <f>IF(PPG!H241="", "", PPG!H241)</f>
        <v>0.59499999999999997</v>
      </c>
      <c r="S278" s="10">
        <f>IF(PPG!I241="", "", PPG!I241)</f>
        <v>59.5</v>
      </c>
      <c r="T278" s="9">
        <f>IF(PPG!J241="", "", PPG!J241)</f>
        <v>0.53100000000000003</v>
      </c>
      <c r="U278" s="10">
        <f>IF(PPG!K241="", "", PPG!K241)</f>
        <v>53.1</v>
      </c>
      <c r="V278" s="9">
        <f>IF(PPG!L241="", "", PPG!L241)</f>
        <v>0.49399999999999999</v>
      </c>
      <c r="W278" s="10">
        <f>IF(PPG!M241="", "", PPG!M241)</f>
        <v>49.4</v>
      </c>
      <c r="X278" s="9">
        <f>IF(PPG!N241="", "", PPG!N241)</f>
        <v>0.47</v>
      </c>
      <c r="Y278" s="10">
        <f>IF(PPG!O241="", "", PPG!O241)</f>
        <v>47</v>
      </c>
      <c r="Z278" s="9">
        <f>IF(PPG!Q241="", "", PPG!Q241)</f>
        <v>0.62</v>
      </c>
      <c r="AA278" s="10">
        <f>IF(PPG!R241="", "", PPG!R241)</f>
        <v>62</v>
      </c>
      <c r="AB278" s="9">
        <f>IF(PPG!S241="", "", PPG!S241)</f>
        <v>0.59499999999999997</v>
      </c>
      <c r="AC278" s="10">
        <f>IF(PPG!T241="", "", PPG!T241)</f>
        <v>59.5</v>
      </c>
      <c r="AD278" s="9">
        <f>IF(PPG!U241="", "", PPG!U241)</f>
        <v>0.53100000000000003</v>
      </c>
      <c r="AE278" s="10">
        <f>IF(PPG!V241="", "", PPG!V241)</f>
        <v>53.1</v>
      </c>
      <c r="AF278" s="9">
        <f>IF(PPG!W241="", "", PPG!W241)</f>
        <v>0.49399999999999999</v>
      </c>
      <c r="AG278" s="10">
        <f>IF(PPG!X241="", "", PPG!X241)</f>
        <v>49.4</v>
      </c>
      <c r="AH278" s="9">
        <f>IF(PPG!Y241="", "", PPG!Y241)</f>
        <v>0.47</v>
      </c>
      <c r="AI278" s="10">
        <f>IF(PPG!Z241="", "", PPG!Z241)</f>
        <v>47</v>
      </c>
      <c r="AJ278" s="31" t="str">
        <f>IF(D278&lt;&gt;"",D278*I278, "0.00")</f>
        <v>0.00</v>
      </c>
      <c r="AK278" s="8" t="str">
        <f>IF(D278&lt;&gt;"",D278, "0")</f>
        <v>0</v>
      </c>
      <c r="AL278" s="8" t="str">
        <f>IF(D278&lt;&gt;"",D278*K278, "0")</f>
        <v>0</v>
      </c>
    </row>
    <row r="279" spans="1:38">
      <c r="A279" s="8">
        <f>IF(OUT!C104="", "", OUT!C104)</f>
        <v>773</v>
      </c>
      <c r="B279" s="19">
        <f>IF(OUT!A104="", "", OUT!A104)</f>
        <v>61345</v>
      </c>
      <c r="C279" s="8" t="str">
        <f>IF(OUT!D104="", "", OUT!D104)</f>
        <v>URCO</v>
      </c>
      <c r="D279" s="26"/>
      <c r="E279" s="8" t="str">
        <f>IF(OUT!E104="", "", OUT!E104)</f>
        <v>100/BDL</v>
      </c>
      <c r="F279" s="23" t="str">
        <f>IF(OUT!AE104="NEW", "✷", "")</f>
        <v/>
      </c>
      <c r="G279" t="str">
        <f>IF(OUT!B104="", "", OUT!B104)</f>
        <v>NEW GUINEA IMPATIENS SONIC AMETHYST</v>
      </c>
      <c r="H279" s="20">
        <f>IF(AND($K$3=1,$K$4="N"),P279,IF(AND($K$3=2,$K$4="N"),R279,IF(AND($K$3=3,$K$4="N"),T279,IF(AND($K$3=4,$K$4="N"),V279,IF(AND($K$3=5,$K$4="N"),X279,IF(AND($K$3=1,$K$4="Y"),Z279,IF(AND($K$3=2,$K$4="Y"),AB279,IF(AND($K$3=3,$K$4="Y"),AD279,IF(AND($K$3=4,$K$4="Y"),AF279,IF(AND($K$3=5,$K$4="Y"),AH279,"FALSE"))))))))))</f>
        <v>0.35199999999999998</v>
      </c>
      <c r="I279" s="21">
        <f>IF(AND($K$3=1,$K$4="N"),Q279,IF(AND($K$3=2,$K$4="N"),S279,IF(AND($K$3=3,$K$4="N"),U279,IF(AND($K$3=4,$K$4="N"),W279,IF(AND($K$3=5,$K$4="N"),Y279,IF(AND($K$3=1,$K$4="Y"),AA279,IF(AND($K$3=2,$K$4="Y"),AC279,IF(AND($K$3=3,$K$4="Y"),AE279,IF(AND($K$3=4,$K$4="Y"),AG279,IF(AND($K$3=5,$K$4="Y"),AI279,"FALSE"))))))))))</f>
        <v>35.200000000000003</v>
      </c>
      <c r="J279" s="35" t="str">
        <f>IF(OUT!F104="", "", OUT!F104)</f>
        <v>UNROOTED CUTTINGS</v>
      </c>
      <c r="K279" s="8">
        <f>IF(OUT!P104="", "", OUT!P104)</f>
        <v>100</v>
      </c>
      <c r="L279" s="8" t="str">
        <f>IF(OUT!AE104="", "", OUT!AE104)</f>
        <v/>
      </c>
      <c r="M279" s="8" t="str">
        <f>IF(OUT!AG104="", "", OUT!AG104)</f>
        <v>PAT</v>
      </c>
      <c r="N279" s="8" t="str">
        <f>IF(OUT!AQ104="", "", OUT!AQ104)</f>
        <v/>
      </c>
      <c r="O279" s="8" t="str">
        <f>IF(OUT!BM104="", "", OUT!BM104)</f>
        <v>T6</v>
      </c>
      <c r="P279" s="9">
        <f>IF(OUT!N104="", "", OUT!N104)</f>
        <v>0.35199999999999998</v>
      </c>
      <c r="Q279" s="10">
        <f>IF(OUT!O104="", "", OUT!O104)</f>
        <v>35.200000000000003</v>
      </c>
      <c r="R279" s="9">
        <f>IF(PPG!H104="", "", PPG!H104)</f>
        <v>0.56100000000000005</v>
      </c>
      <c r="S279" s="10">
        <f>IF(PPG!I104="", "", PPG!I104)</f>
        <v>56.1</v>
      </c>
      <c r="T279" s="9">
        <f>IF(PPG!J104="", "", PPG!J104)</f>
        <v>0.5</v>
      </c>
      <c r="U279" s="10">
        <f>IF(PPG!K104="", "", PPG!K104)</f>
        <v>50</v>
      </c>
      <c r="V279" s="9">
        <f>IF(PPG!L104="", "", PPG!L104)</f>
        <v>0.46500000000000002</v>
      </c>
      <c r="W279" s="10">
        <f>IF(PPG!M104="", "", PPG!M104)</f>
        <v>46.5</v>
      </c>
      <c r="X279" s="9">
        <f>IF(PPG!N104="", "", PPG!N104)</f>
        <v>0.443</v>
      </c>
      <c r="Y279" s="10">
        <f>IF(PPG!O104="", "", PPG!O104)</f>
        <v>44.3</v>
      </c>
      <c r="Z279" s="9">
        <f>IF(PPG!Q104="", "", PPG!Q104)</f>
        <v>0.58499999999999996</v>
      </c>
      <c r="AA279" s="10">
        <f>IF(PPG!R104="", "", PPG!R104)</f>
        <v>58.5</v>
      </c>
      <c r="AB279" s="9">
        <f>IF(PPG!S104="", "", PPG!S104)</f>
        <v>0.56100000000000005</v>
      </c>
      <c r="AC279" s="10">
        <f>IF(PPG!T104="", "", PPG!T104)</f>
        <v>56.1</v>
      </c>
      <c r="AD279" s="9">
        <f>IF(PPG!U104="", "", PPG!U104)</f>
        <v>0.5</v>
      </c>
      <c r="AE279" s="10">
        <f>IF(PPG!V104="", "", PPG!V104)</f>
        <v>50</v>
      </c>
      <c r="AF279" s="9">
        <f>IF(PPG!W104="", "", PPG!W104)</f>
        <v>0.46500000000000002</v>
      </c>
      <c r="AG279" s="10">
        <f>IF(PPG!X104="", "", PPG!X104)</f>
        <v>46.5</v>
      </c>
      <c r="AH279" s="9">
        <f>IF(PPG!Y104="", "", PPG!Y104)</f>
        <v>0.443</v>
      </c>
      <c r="AI279" s="10">
        <f>IF(PPG!Z104="", "", PPG!Z104)</f>
        <v>44.3</v>
      </c>
      <c r="AJ279" s="31" t="str">
        <f>IF(D279&lt;&gt;"",D279*I279, "0.00")</f>
        <v>0.00</v>
      </c>
      <c r="AK279" s="8" t="str">
        <f>IF(D279&lt;&gt;"",D279, "0")</f>
        <v>0</v>
      </c>
      <c r="AL279" s="8" t="str">
        <f>IF(D279&lt;&gt;"",D279*K279, "0")</f>
        <v>0</v>
      </c>
    </row>
    <row r="280" spans="1:38">
      <c r="A280" s="8">
        <f>IF(OUT!C157="", "", OUT!C157)</f>
        <v>773</v>
      </c>
      <c r="B280" s="19">
        <f>IF(OUT!A157="", "", OUT!A157)</f>
        <v>70572</v>
      </c>
      <c r="C280" s="8" t="str">
        <f>IF(OUT!D157="", "", OUT!D157)</f>
        <v>URCO</v>
      </c>
      <c r="D280" s="26"/>
      <c r="E280" s="8" t="str">
        <f>IF(OUT!E157="", "", OUT!E157)</f>
        <v>100/BDL</v>
      </c>
      <c r="F280" s="23" t="str">
        <f>IF(OUT!AE157="NEW", "✷", "")</f>
        <v/>
      </c>
      <c r="G280" t="str">
        <f>IF(OUT!B157="", "", OUT!B157)</f>
        <v>NEW GUINEA IMPATIENS SONIC BRIGHT PINK</v>
      </c>
      <c r="H280" s="20">
        <f>IF(AND($K$3=1,$K$4="N"),P280,IF(AND($K$3=2,$K$4="N"),R280,IF(AND($K$3=3,$K$4="N"),T280,IF(AND($K$3=4,$K$4="N"),V280,IF(AND($K$3=5,$K$4="N"),X280,IF(AND($K$3=1,$K$4="Y"),Z280,IF(AND($K$3=2,$K$4="Y"),AB280,IF(AND($K$3=3,$K$4="Y"),AD280,IF(AND($K$3=4,$K$4="Y"),AF280,IF(AND($K$3=5,$K$4="Y"),AH280,"FALSE"))))))))))</f>
        <v>0.35199999999999998</v>
      </c>
      <c r="I280" s="21">
        <f>IF(AND($K$3=1,$K$4="N"),Q280,IF(AND($K$3=2,$K$4="N"),S280,IF(AND($K$3=3,$K$4="N"),U280,IF(AND($K$3=4,$K$4="N"),W280,IF(AND($K$3=5,$K$4="N"),Y280,IF(AND($K$3=1,$K$4="Y"),AA280,IF(AND($K$3=2,$K$4="Y"),AC280,IF(AND($K$3=3,$K$4="Y"),AE280,IF(AND($K$3=4,$K$4="Y"),AG280,IF(AND($K$3=5,$K$4="Y"),AI280,"FALSE"))))))))))</f>
        <v>35.200000000000003</v>
      </c>
      <c r="J280" s="35" t="str">
        <f>IF(OUT!F157="", "", OUT!F157)</f>
        <v>UNROOTED CUTTINGS</v>
      </c>
      <c r="K280" s="8">
        <f>IF(OUT!P157="", "", OUT!P157)</f>
        <v>100</v>
      </c>
      <c r="L280" s="8" t="str">
        <f>IF(OUT!AE157="", "", OUT!AE157)</f>
        <v/>
      </c>
      <c r="M280" s="8" t="str">
        <f>IF(OUT!AG157="", "", OUT!AG157)</f>
        <v>PAT</v>
      </c>
      <c r="N280" s="8" t="str">
        <f>IF(OUT!AQ157="", "", OUT!AQ157)</f>
        <v/>
      </c>
      <c r="O280" s="8" t="str">
        <f>IF(OUT!BM157="", "", OUT!BM157)</f>
        <v>T6</v>
      </c>
      <c r="P280" s="9">
        <f>IF(OUT!N157="", "", OUT!N157)</f>
        <v>0.35199999999999998</v>
      </c>
      <c r="Q280" s="10">
        <f>IF(OUT!O157="", "", OUT!O157)</f>
        <v>35.200000000000003</v>
      </c>
      <c r="R280" s="9">
        <f>IF(PPG!H157="", "", PPG!H157)</f>
        <v>0.59499999999999997</v>
      </c>
      <c r="S280" s="10">
        <f>IF(PPG!I157="", "", PPG!I157)</f>
        <v>59.5</v>
      </c>
      <c r="T280" s="9">
        <f>IF(PPG!J157="", "", PPG!J157)</f>
        <v>0.53100000000000003</v>
      </c>
      <c r="U280" s="10">
        <f>IF(PPG!K157="", "", PPG!K157)</f>
        <v>53.1</v>
      </c>
      <c r="V280" s="9">
        <f>IF(PPG!L157="", "", PPG!L157)</f>
        <v>0.49399999999999999</v>
      </c>
      <c r="W280" s="10">
        <f>IF(PPG!M157="", "", PPG!M157)</f>
        <v>49.4</v>
      </c>
      <c r="X280" s="9">
        <f>IF(PPG!N157="", "", PPG!N157)</f>
        <v>0.47</v>
      </c>
      <c r="Y280" s="10">
        <f>IF(PPG!O157="", "", PPG!O157)</f>
        <v>47</v>
      </c>
      <c r="Z280" s="9">
        <f>IF(PPG!Q157="", "", PPG!Q157)</f>
        <v>0.62</v>
      </c>
      <c r="AA280" s="10">
        <f>IF(PPG!R157="", "", PPG!R157)</f>
        <v>62</v>
      </c>
      <c r="AB280" s="9">
        <f>IF(PPG!S157="", "", PPG!S157)</f>
        <v>0.59499999999999997</v>
      </c>
      <c r="AC280" s="10">
        <f>IF(PPG!T157="", "", PPG!T157)</f>
        <v>59.5</v>
      </c>
      <c r="AD280" s="9">
        <f>IF(PPG!U157="", "", PPG!U157)</f>
        <v>0.53100000000000003</v>
      </c>
      <c r="AE280" s="10">
        <f>IF(PPG!V157="", "", PPG!V157)</f>
        <v>53.1</v>
      </c>
      <c r="AF280" s="9">
        <f>IF(PPG!W157="", "", PPG!W157)</f>
        <v>0.49399999999999999</v>
      </c>
      <c r="AG280" s="10">
        <f>IF(PPG!X157="", "", PPG!X157)</f>
        <v>49.4</v>
      </c>
      <c r="AH280" s="9">
        <f>IF(PPG!Y157="", "", PPG!Y157)</f>
        <v>0.47</v>
      </c>
      <c r="AI280" s="10">
        <f>IF(PPG!Z157="", "", PPG!Z157)</f>
        <v>47</v>
      </c>
      <c r="AJ280" s="31" t="str">
        <f>IF(D280&lt;&gt;"",D280*I280, "0.00")</f>
        <v>0.00</v>
      </c>
      <c r="AK280" s="8" t="str">
        <f>IF(D280&lt;&gt;"",D280, "0")</f>
        <v>0</v>
      </c>
      <c r="AL280" s="8" t="str">
        <f>IF(D280&lt;&gt;"",D280*K280, "0")</f>
        <v>0</v>
      </c>
    </row>
    <row r="281" spans="1:38">
      <c r="A281" s="8">
        <f>IF(OUT!C158="", "", OUT!C158)</f>
        <v>773</v>
      </c>
      <c r="B281" s="19">
        <f>IF(OUT!A158="", "", OUT!A158)</f>
        <v>70573</v>
      </c>
      <c r="C281" s="8" t="str">
        <f>IF(OUT!D158="", "", OUT!D158)</f>
        <v>URCO</v>
      </c>
      <c r="D281" s="26"/>
      <c r="E281" s="8" t="str">
        <f>IF(OUT!E158="", "", OUT!E158)</f>
        <v>100/BDL</v>
      </c>
      <c r="F281" s="23" t="str">
        <f>IF(OUT!AE158="NEW", "✷", "")</f>
        <v/>
      </c>
      <c r="G281" t="str">
        <f>IF(OUT!B158="", "", OUT!B158)</f>
        <v>NEW GUINEA IMPATIENS SONIC DEEP PURPLE</v>
      </c>
      <c r="H281" s="20">
        <f>IF(AND($K$3=1,$K$4="N"),P281,IF(AND($K$3=2,$K$4="N"),R281,IF(AND($K$3=3,$K$4="N"),T281,IF(AND($K$3=4,$K$4="N"),V281,IF(AND($K$3=5,$K$4="N"),X281,IF(AND($K$3=1,$K$4="Y"),Z281,IF(AND($K$3=2,$K$4="Y"),AB281,IF(AND($K$3=3,$K$4="Y"),AD281,IF(AND($K$3=4,$K$4="Y"),AF281,IF(AND($K$3=5,$K$4="Y"),AH281,"FALSE"))))))))))</f>
        <v>0.35199999999999998</v>
      </c>
      <c r="I281" s="21">
        <f>IF(AND($K$3=1,$K$4="N"),Q281,IF(AND($K$3=2,$K$4="N"),S281,IF(AND($K$3=3,$K$4="N"),U281,IF(AND($K$3=4,$K$4="N"),W281,IF(AND($K$3=5,$K$4="N"),Y281,IF(AND($K$3=1,$K$4="Y"),AA281,IF(AND($K$3=2,$K$4="Y"),AC281,IF(AND($K$3=3,$K$4="Y"),AE281,IF(AND($K$3=4,$K$4="Y"),AG281,IF(AND($K$3=5,$K$4="Y"),AI281,"FALSE"))))))))))</f>
        <v>35.200000000000003</v>
      </c>
      <c r="J281" s="35" t="str">
        <f>IF(OUT!F158="", "", OUT!F158)</f>
        <v>UNROOTED CUTTINGS</v>
      </c>
      <c r="K281" s="8">
        <f>IF(OUT!P158="", "", OUT!P158)</f>
        <v>100</v>
      </c>
      <c r="L281" s="8" t="str">
        <f>IF(OUT!AE158="", "", OUT!AE158)</f>
        <v/>
      </c>
      <c r="M281" s="8" t="str">
        <f>IF(OUT!AG158="", "", OUT!AG158)</f>
        <v>PAT</v>
      </c>
      <c r="N281" s="8" t="str">
        <f>IF(OUT!AQ158="", "", OUT!AQ158)</f>
        <v/>
      </c>
      <c r="O281" s="8" t="str">
        <f>IF(OUT!BM158="", "", OUT!BM158)</f>
        <v>T6</v>
      </c>
      <c r="P281" s="9">
        <f>IF(OUT!N158="", "", OUT!N158)</f>
        <v>0.35199999999999998</v>
      </c>
      <c r="Q281" s="10">
        <f>IF(OUT!O158="", "", OUT!O158)</f>
        <v>35.200000000000003</v>
      </c>
      <c r="R281" s="9">
        <f>IF(PPG!H158="", "", PPG!H158)</f>
        <v>0.46899999999999997</v>
      </c>
      <c r="S281" s="10">
        <f>IF(PPG!I158="", "", PPG!I158)</f>
        <v>46.9</v>
      </c>
      <c r="T281" s="9">
        <f>IF(PPG!J158="", "", PPG!J158)</f>
        <v>0.42099999999999999</v>
      </c>
      <c r="U281" s="10">
        <f>IF(PPG!K158="", "", PPG!K158)</f>
        <v>42.1</v>
      </c>
      <c r="V281" s="9">
        <f>IF(PPG!L158="", "", PPG!L158)</f>
        <v>0.39200000000000002</v>
      </c>
      <c r="W281" s="10">
        <f>IF(PPG!M158="", "", PPG!M158)</f>
        <v>39.200000000000003</v>
      </c>
      <c r="X281" s="9">
        <f>IF(PPG!N158="", "", PPG!N158)</f>
        <v>0.374</v>
      </c>
      <c r="Y281" s="10">
        <f>IF(PPG!O158="", "", PPG!O158)</f>
        <v>37.4</v>
      </c>
      <c r="Z281" s="9">
        <f>IF(PPG!Q158="", "", PPG!Q158)</f>
        <v>0.48899999999999999</v>
      </c>
      <c r="AA281" s="10">
        <f>IF(PPG!R158="", "", PPG!R158)</f>
        <v>48.9</v>
      </c>
      <c r="AB281" s="9">
        <f>IF(PPG!S158="", "", PPG!S158)</f>
        <v>0.46899999999999997</v>
      </c>
      <c r="AC281" s="10">
        <f>IF(PPG!T158="", "", PPG!T158)</f>
        <v>46.9</v>
      </c>
      <c r="AD281" s="9">
        <f>IF(PPG!U158="", "", PPG!U158)</f>
        <v>0.42099999999999999</v>
      </c>
      <c r="AE281" s="10">
        <f>IF(PPG!V158="", "", PPG!V158)</f>
        <v>42.1</v>
      </c>
      <c r="AF281" s="9">
        <f>IF(PPG!W158="", "", PPG!W158)</f>
        <v>0.39200000000000002</v>
      </c>
      <c r="AG281" s="10">
        <f>IF(PPG!X158="", "", PPG!X158)</f>
        <v>39.200000000000003</v>
      </c>
      <c r="AH281" s="9">
        <f>IF(PPG!Y158="", "", PPG!Y158)</f>
        <v>0.374</v>
      </c>
      <c r="AI281" s="10">
        <f>IF(PPG!Z158="", "", PPG!Z158)</f>
        <v>37.4</v>
      </c>
      <c r="AJ281" s="31" t="str">
        <f>IF(D281&lt;&gt;"",D281*I281, "0.00")</f>
        <v>0.00</v>
      </c>
      <c r="AK281" s="8" t="str">
        <f>IF(D281&lt;&gt;"",D281, "0")</f>
        <v>0</v>
      </c>
      <c r="AL281" s="8" t="str">
        <f>IF(D281&lt;&gt;"",D281*K281, "0")</f>
        <v>0</v>
      </c>
    </row>
    <row r="282" spans="1:38">
      <c r="A282" s="8">
        <f>IF(OUT!C164="", "", OUT!C164)</f>
        <v>773</v>
      </c>
      <c r="B282" s="19">
        <f>IF(OUT!A164="", "", OUT!A164)</f>
        <v>73462</v>
      </c>
      <c r="C282" s="8" t="str">
        <f>IF(OUT!D164="", "", OUT!D164)</f>
        <v>URCO</v>
      </c>
      <c r="D282" s="26"/>
      <c r="E282" s="8" t="str">
        <f>IF(OUT!E164="", "", OUT!E164)</f>
        <v>100/BDL</v>
      </c>
      <c r="F282" s="23" t="str">
        <f>IF(OUT!AE164="NEW", "✷", "")</f>
        <v/>
      </c>
      <c r="G282" t="str">
        <f>IF(OUT!B164="", "", OUT!B164)</f>
        <v>NEW GUINEA IMPATIENS SONIC DEEP RED</v>
      </c>
      <c r="H282" s="20">
        <f>IF(AND($K$3=1,$K$4="N"),P282,IF(AND($K$3=2,$K$4="N"),R282,IF(AND($K$3=3,$K$4="N"),T282,IF(AND($K$3=4,$K$4="N"),V282,IF(AND($K$3=5,$K$4="N"),X282,IF(AND($K$3=1,$K$4="Y"),Z282,IF(AND($K$3=2,$K$4="Y"),AB282,IF(AND($K$3=3,$K$4="Y"),AD282,IF(AND($K$3=4,$K$4="Y"),AF282,IF(AND($K$3=5,$K$4="Y"),AH282,"FALSE"))))))))))</f>
        <v>0.35199999999999998</v>
      </c>
      <c r="I282" s="21">
        <f>IF(AND($K$3=1,$K$4="N"),Q282,IF(AND($K$3=2,$K$4="N"),S282,IF(AND($K$3=3,$K$4="N"),U282,IF(AND($K$3=4,$K$4="N"),W282,IF(AND($K$3=5,$K$4="N"),Y282,IF(AND($K$3=1,$K$4="Y"),AA282,IF(AND($K$3=2,$K$4="Y"),AC282,IF(AND($K$3=3,$K$4="Y"),AE282,IF(AND($K$3=4,$K$4="Y"),AG282,IF(AND($K$3=5,$K$4="Y"),AI282,"FALSE"))))))))))</f>
        <v>35.200000000000003</v>
      </c>
      <c r="J282" s="35" t="str">
        <f>IF(OUT!F164="", "", OUT!F164)</f>
        <v>UNROOTED CUTTINGS</v>
      </c>
      <c r="K282" s="8">
        <f>IF(OUT!P164="", "", OUT!P164)</f>
        <v>100</v>
      </c>
      <c r="L282" s="8" t="str">
        <f>IF(OUT!AE164="", "", OUT!AE164)</f>
        <v/>
      </c>
      <c r="M282" s="8" t="str">
        <f>IF(OUT!AG164="", "", OUT!AG164)</f>
        <v>PAT</v>
      </c>
      <c r="N282" s="8" t="str">
        <f>IF(OUT!AQ164="", "", OUT!AQ164)</f>
        <v/>
      </c>
      <c r="O282" s="8" t="str">
        <f>IF(OUT!BM164="", "", OUT!BM164)</f>
        <v>T6</v>
      </c>
      <c r="P282" s="9">
        <f>IF(OUT!N164="", "", OUT!N164)</f>
        <v>0.35199999999999998</v>
      </c>
      <c r="Q282" s="10">
        <f>IF(OUT!O164="", "", OUT!O164)</f>
        <v>35.200000000000003</v>
      </c>
      <c r="R282" s="9">
        <f>IF(PPG!H164="", "", PPG!H164)</f>
        <v>0.46899999999999997</v>
      </c>
      <c r="S282" s="10">
        <f>IF(PPG!I164="", "", PPG!I164)</f>
        <v>46.9</v>
      </c>
      <c r="T282" s="9">
        <f>IF(PPG!J164="", "", PPG!J164)</f>
        <v>0.42099999999999999</v>
      </c>
      <c r="U282" s="10">
        <f>IF(PPG!K164="", "", PPG!K164)</f>
        <v>42.1</v>
      </c>
      <c r="V282" s="9">
        <f>IF(PPG!L164="", "", PPG!L164)</f>
        <v>0.39200000000000002</v>
      </c>
      <c r="W282" s="10">
        <f>IF(PPG!M164="", "", PPG!M164)</f>
        <v>39.200000000000003</v>
      </c>
      <c r="X282" s="9">
        <f>IF(PPG!N164="", "", PPG!N164)</f>
        <v>0.374</v>
      </c>
      <c r="Y282" s="10">
        <f>IF(PPG!O164="", "", PPG!O164)</f>
        <v>37.4</v>
      </c>
      <c r="Z282" s="9">
        <f>IF(PPG!Q164="", "", PPG!Q164)</f>
        <v>0.48899999999999999</v>
      </c>
      <c r="AA282" s="10">
        <f>IF(PPG!R164="", "", PPG!R164)</f>
        <v>48.9</v>
      </c>
      <c r="AB282" s="9">
        <f>IF(PPG!S164="", "", PPG!S164)</f>
        <v>0.46899999999999997</v>
      </c>
      <c r="AC282" s="10">
        <f>IF(PPG!T164="", "", PPG!T164)</f>
        <v>46.9</v>
      </c>
      <c r="AD282" s="9">
        <f>IF(PPG!U164="", "", PPG!U164)</f>
        <v>0.42099999999999999</v>
      </c>
      <c r="AE282" s="10">
        <f>IF(PPG!V164="", "", PPG!V164)</f>
        <v>42.1</v>
      </c>
      <c r="AF282" s="9">
        <f>IF(PPG!W164="", "", PPG!W164)</f>
        <v>0.39200000000000002</v>
      </c>
      <c r="AG282" s="10">
        <f>IF(PPG!X164="", "", PPG!X164)</f>
        <v>39.200000000000003</v>
      </c>
      <c r="AH282" s="9">
        <f>IF(PPG!Y164="", "", PPG!Y164)</f>
        <v>0.374</v>
      </c>
      <c r="AI282" s="10">
        <f>IF(PPG!Z164="", "", PPG!Z164)</f>
        <v>37.4</v>
      </c>
      <c r="AJ282" s="31" t="str">
        <f>IF(D282&lt;&gt;"",D282*I282, "0.00")</f>
        <v>0.00</v>
      </c>
      <c r="AK282" s="8" t="str">
        <f>IF(D282&lt;&gt;"",D282, "0")</f>
        <v>0</v>
      </c>
      <c r="AL282" s="8" t="str">
        <f>IF(D282&lt;&gt;"",D282*K282, "0")</f>
        <v>0</v>
      </c>
    </row>
    <row r="283" spans="1:38">
      <c r="A283" s="8">
        <f>IF(OUT!C207="", "", OUT!C207)</f>
        <v>773</v>
      </c>
      <c r="B283" s="19">
        <f>IF(OUT!A207="", "", OUT!A207)</f>
        <v>89635</v>
      </c>
      <c r="C283" s="8" t="str">
        <f>IF(OUT!D207="", "", OUT!D207)</f>
        <v>URCO</v>
      </c>
      <c r="D283" s="26"/>
      <c r="E283" s="8" t="str">
        <f>IF(OUT!E207="", "", OUT!E207)</f>
        <v>100/BDL</v>
      </c>
      <c r="F283" s="23" t="str">
        <f>IF(OUT!AE207="NEW", "✷", "")</f>
        <v/>
      </c>
      <c r="G283" t="str">
        <f>IF(OUT!B207="", "", OUT!B207)</f>
        <v>NEW GUINEA IMPATIENS SONIC DEEP SALMON</v>
      </c>
      <c r="H283" s="20">
        <f>IF(AND($K$3=1,$K$4="N"),P283,IF(AND($K$3=2,$K$4="N"),R283,IF(AND($K$3=3,$K$4="N"),T283,IF(AND($K$3=4,$K$4="N"),V283,IF(AND($K$3=5,$K$4="N"),X283,IF(AND($K$3=1,$K$4="Y"),Z283,IF(AND($K$3=2,$K$4="Y"),AB283,IF(AND($K$3=3,$K$4="Y"),AD283,IF(AND($K$3=4,$K$4="Y"),AF283,IF(AND($K$3=5,$K$4="Y"),AH283,"FALSE"))))))))))</f>
        <v>0.35199999999999998</v>
      </c>
      <c r="I283" s="21">
        <f>IF(AND($K$3=1,$K$4="N"),Q283,IF(AND($K$3=2,$K$4="N"),S283,IF(AND($K$3=3,$K$4="N"),U283,IF(AND($K$3=4,$K$4="N"),W283,IF(AND($K$3=5,$K$4="N"),Y283,IF(AND($K$3=1,$K$4="Y"),AA283,IF(AND($K$3=2,$K$4="Y"),AC283,IF(AND($K$3=3,$K$4="Y"),AE283,IF(AND($K$3=4,$K$4="Y"),AG283,IF(AND($K$3=5,$K$4="Y"),AI283,"FALSE"))))))))))</f>
        <v>35.200000000000003</v>
      </c>
      <c r="J283" s="35" t="str">
        <f>IF(OUT!F207="", "", OUT!F207)</f>
        <v>UNROOTED CUTTINGS</v>
      </c>
      <c r="K283" s="8">
        <f>IF(OUT!P207="", "", OUT!P207)</f>
        <v>100</v>
      </c>
      <c r="L283" s="8" t="str">
        <f>IF(OUT!AE207="", "", OUT!AE207)</f>
        <v/>
      </c>
      <c r="M283" s="8" t="str">
        <f>IF(OUT!AG207="", "", OUT!AG207)</f>
        <v>PAT</v>
      </c>
      <c r="N283" s="8" t="str">
        <f>IF(OUT!AQ207="", "", OUT!AQ207)</f>
        <v/>
      </c>
      <c r="O283" s="8" t="str">
        <f>IF(OUT!BM207="", "", OUT!BM207)</f>
        <v>T6</v>
      </c>
      <c r="P283" s="9">
        <f>IF(OUT!N207="", "", OUT!N207)</f>
        <v>0.35199999999999998</v>
      </c>
      <c r="Q283" s="10">
        <f>IF(OUT!O207="", "", OUT!O207)</f>
        <v>35.200000000000003</v>
      </c>
      <c r="R283" s="9">
        <f>IF(PPG!H207="", "", PPG!H207)</f>
        <v>0.626</v>
      </c>
      <c r="S283" s="10">
        <f>IF(PPG!I207="", "", PPG!I207)</f>
        <v>62.6</v>
      </c>
      <c r="T283" s="9">
        <f>IF(PPG!J207="", "", PPG!J207)</f>
        <v>0.55800000000000005</v>
      </c>
      <c r="U283" s="10">
        <f>IF(PPG!K207="", "", PPG!K207)</f>
        <v>55.8</v>
      </c>
      <c r="V283" s="9">
        <f>IF(PPG!L207="", "", PPG!L207)</f>
        <v>0.51900000000000002</v>
      </c>
      <c r="W283" s="10">
        <f>IF(PPG!M207="", "", PPG!M207)</f>
        <v>51.9</v>
      </c>
      <c r="X283" s="9">
        <f>IF(PPG!N207="", "", PPG!N207)</f>
        <v>0.49299999999999999</v>
      </c>
      <c r="Y283" s="10">
        <f>IF(PPG!O207="", "", PPG!O207)</f>
        <v>49.3</v>
      </c>
      <c r="Z283" s="9">
        <f>IF(PPG!Q207="", "", PPG!Q207)</f>
        <v>0.65300000000000002</v>
      </c>
      <c r="AA283" s="10">
        <f>IF(PPG!R207="", "", PPG!R207)</f>
        <v>65.3</v>
      </c>
      <c r="AB283" s="9">
        <f>IF(PPG!S207="", "", PPG!S207)</f>
        <v>0.626</v>
      </c>
      <c r="AC283" s="10">
        <f>IF(PPG!T207="", "", PPG!T207)</f>
        <v>62.6</v>
      </c>
      <c r="AD283" s="9">
        <f>IF(PPG!U207="", "", PPG!U207)</f>
        <v>0.55800000000000005</v>
      </c>
      <c r="AE283" s="10">
        <f>IF(PPG!V207="", "", PPG!V207)</f>
        <v>55.8</v>
      </c>
      <c r="AF283" s="9">
        <f>IF(PPG!W207="", "", PPG!W207)</f>
        <v>0.51900000000000002</v>
      </c>
      <c r="AG283" s="10">
        <f>IF(PPG!X207="", "", PPG!X207)</f>
        <v>51.9</v>
      </c>
      <c r="AH283" s="9">
        <f>IF(PPG!Y207="", "", PPG!Y207)</f>
        <v>0.49299999999999999</v>
      </c>
      <c r="AI283" s="10">
        <f>IF(PPG!Z207="", "", PPG!Z207)</f>
        <v>49.3</v>
      </c>
      <c r="AJ283" s="31" t="str">
        <f>IF(D283&lt;&gt;"",D283*I283, "0.00")</f>
        <v>0.00</v>
      </c>
      <c r="AK283" s="8" t="str">
        <f>IF(D283&lt;&gt;"",D283, "0")</f>
        <v>0</v>
      </c>
      <c r="AL283" s="8" t="str">
        <f>IF(D283&lt;&gt;"",D283*K283, "0")</f>
        <v>0</v>
      </c>
    </row>
    <row r="284" spans="1:38">
      <c r="A284" s="8">
        <f>IF(OUT!C105="", "", OUT!C105)</f>
        <v>773</v>
      </c>
      <c r="B284" s="19">
        <f>IF(OUT!A105="", "", OUT!A105)</f>
        <v>63807</v>
      </c>
      <c r="C284" s="8" t="str">
        <f>IF(OUT!D105="", "", OUT!D105)</f>
        <v>URCO</v>
      </c>
      <c r="D284" s="26"/>
      <c r="E284" s="8" t="str">
        <f>IF(OUT!E105="", "", OUT!E105)</f>
        <v>100/BDL</v>
      </c>
      <c r="F284" s="23" t="str">
        <f>IF(OUT!AE105="NEW", "✷", "")</f>
        <v/>
      </c>
      <c r="G284" t="str">
        <f>IF(OUT!B105="", "", OUT!B105)</f>
        <v>NEW GUINEA IMPATIENS SONIC LIGHT LAVENDER</v>
      </c>
      <c r="H284" s="20">
        <f>IF(AND($K$3=1,$K$4="N"),P284,IF(AND($K$3=2,$K$4="N"),R284,IF(AND($K$3=3,$K$4="N"),T284,IF(AND($K$3=4,$K$4="N"),V284,IF(AND($K$3=5,$K$4="N"),X284,IF(AND($K$3=1,$K$4="Y"),Z284,IF(AND($K$3=2,$K$4="Y"),AB284,IF(AND($K$3=3,$K$4="Y"),AD284,IF(AND($K$3=4,$K$4="Y"),AF284,IF(AND($K$3=5,$K$4="Y"),AH284,"FALSE"))))))))))</f>
        <v>0.35199999999999998</v>
      </c>
      <c r="I284" s="21">
        <f>IF(AND($K$3=1,$K$4="N"),Q284,IF(AND($K$3=2,$K$4="N"),S284,IF(AND($K$3=3,$K$4="N"),U284,IF(AND($K$3=4,$K$4="N"),W284,IF(AND($K$3=5,$K$4="N"),Y284,IF(AND($K$3=1,$K$4="Y"),AA284,IF(AND($K$3=2,$K$4="Y"),AC284,IF(AND($K$3=3,$K$4="Y"),AE284,IF(AND($K$3=4,$K$4="Y"),AG284,IF(AND($K$3=5,$K$4="Y"),AI284,"FALSE"))))))))))</f>
        <v>35.200000000000003</v>
      </c>
      <c r="J284" s="35" t="str">
        <f>IF(OUT!F105="", "", OUT!F105)</f>
        <v>UNROOTED CUTTINGS</v>
      </c>
      <c r="K284" s="8">
        <f>IF(OUT!P105="", "", OUT!P105)</f>
        <v>100</v>
      </c>
      <c r="L284" s="8" t="str">
        <f>IF(OUT!AE105="", "", OUT!AE105)</f>
        <v/>
      </c>
      <c r="M284" s="8" t="str">
        <f>IF(OUT!AG105="", "", OUT!AG105)</f>
        <v>PAT</v>
      </c>
      <c r="N284" s="8" t="str">
        <f>IF(OUT!AQ105="", "", OUT!AQ105)</f>
        <v/>
      </c>
      <c r="O284" s="8" t="str">
        <f>IF(OUT!BM105="", "", OUT!BM105)</f>
        <v>T6</v>
      </c>
      <c r="P284" s="9">
        <f>IF(OUT!N105="", "", OUT!N105)</f>
        <v>0.35199999999999998</v>
      </c>
      <c r="Q284" s="10">
        <f>IF(OUT!O105="", "", OUT!O105)</f>
        <v>35.200000000000003</v>
      </c>
      <c r="R284" s="9">
        <f>IF(PPG!H105="", "", PPG!H105)</f>
        <v>0.68899999999999995</v>
      </c>
      <c r="S284" s="10">
        <f>IF(PPG!I105="", "", PPG!I105)</f>
        <v>68.900000000000006</v>
      </c>
      <c r="T284" s="9">
        <f>IF(PPG!J105="", "", PPG!J105)</f>
        <v>0.61299999999999999</v>
      </c>
      <c r="U284" s="10">
        <f>IF(PPG!K105="", "", PPG!K105)</f>
        <v>61.3</v>
      </c>
      <c r="V284" s="9">
        <f>IF(PPG!L105="", "", PPG!L105)</f>
        <v>0.56999999999999995</v>
      </c>
      <c r="W284" s="10">
        <f>IF(PPG!M105="", "", PPG!M105)</f>
        <v>57</v>
      </c>
      <c r="X284" s="9">
        <f>IF(PPG!N105="", "", PPG!N105)</f>
        <v>0.54200000000000004</v>
      </c>
      <c r="Y284" s="10">
        <f>IF(PPG!O105="", "", PPG!O105)</f>
        <v>54.2</v>
      </c>
      <c r="Z284" s="9">
        <f>IF(PPG!Q105="", "", PPG!Q105)</f>
        <v>0.72</v>
      </c>
      <c r="AA284" s="10">
        <f>IF(PPG!R105="", "", PPG!R105)</f>
        <v>72</v>
      </c>
      <c r="AB284" s="9">
        <f>IF(PPG!S105="", "", PPG!S105)</f>
        <v>0.68899999999999995</v>
      </c>
      <c r="AC284" s="10">
        <f>IF(PPG!T105="", "", PPG!T105)</f>
        <v>68.900000000000006</v>
      </c>
      <c r="AD284" s="9">
        <f>IF(PPG!U105="", "", PPG!U105)</f>
        <v>0.61299999999999999</v>
      </c>
      <c r="AE284" s="10">
        <f>IF(PPG!V105="", "", PPG!V105)</f>
        <v>61.3</v>
      </c>
      <c r="AF284" s="9">
        <f>IF(PPG!W105="", "", PPG!W105)</f>
        <v>0.56999999999999995</v>
      </c>
      <c r="AG284" s="10">
        <f>IF(PPG!X105="", "", PPG!X105)</f>
        <v>57</v>
      </c>
      <c r="AH284" s="9">
        <f>IF(PPG!Y105="", "", PPG!Y105)</f>
        <v>0.54200000000000004</v>
      </c>
      <c r="AI284" s="10">
        <f>IF(PPG!Z105="", "", PPG!Z105)</f>
        <v>54.2</v>
      </c>
      <c r="AJ284" s="31" t="str">
        <f>IF(D284&lt;&gt;"",D284*I284, "0.00")</f>
        <v>0.00</v>
      </c>
      <c r="AK284" s="8" t="str">
        <f>IF(D284&lt;&gt;"",D284, "0")</f>
        <v>0</v>
      </c>
      <c r="AL284" s="8" t="str">
        <f>IF(D284&lt;&gt;"",D284*K284, "0")</f>
        <v>0</v>
      </c>
    </row>
    <row r="285" spans="1:38">
      <c r="A285" s="8">
        <f>IF(OUT!C90="", "", OUT!C90)</f>
        <v>773</v>
      </c>
      <c r="B285" s="19">
        <f>IF(OUT!A90="", "", OUT!A90)</f>
        <v>61274</v>
      </c>
      <c r="C285" s="8" t="str">
        <f>IF(OUT!D90="", "", OUT!D90)</f>
        <v>URCO</v>
      </c>
      <c r="D285" s="26"/>
      <c r="E285" s="8" t="str">
        <f>IF(OUT!E90="", "", OUT!E90)</f>
        <v>100/BDL</v>
      </c>
      <c r="F285" s="23" t="str">
        <f>IF(OUT!AE90="NEW", "✷", "")</f>
        <v/>
      </c>
      <c r="G285" t="str">
        <f>IF(OUT!B90="", "", OUT!B90)</f>
        <v>NEW GUINEA IMPATIENS SONIC LIGHT PINK</v>
      </c>
      <c r="H285" s="20">
        <f>IF(AND($K$3=1,$K$4="N"),P285,IF(AND($K$3=2,$K$4="N"),R285,IF(AND($K$3=3,$K$4="N"),T285,IF(AND($K$3=4,$K$4="N"),V285,IF(AND($K$3=5,$K$4="N"),X285,IF(AND($K$3=1,$K$4="Y"),Z285,IF(AND($K$3=2,$K$4="Y"),AB285,IF(AND($K$3=3,$K$4="Y"),AD285,IF(AND($K$3=4,$K$4="Y"),AF285,IF(AND($K$3=5,$K$4="Y"),AH285,"FALSE"))))))))))</f>
        <v>0.35199999999999998</v>
      </c>
      <c r="I285" s="21">
        <f>IF(AND($K$3=1,$K$4="N"),Q285,IF(AND($K$3=2,$K$4="N"),S285,IF(AND($K$3=3,$K$4="N"),U285,IF(AND($K$3=4,$K$4="N"),W285,IF(AND($K$3=5,$K$4="N"),Y285,IF(AND($K$3=1,$K$4="Y"),AA285,IF(AND($K$3=2,$K$4="Y"),AC285,IF(AND($K$3=3,$K$4="Y"),AE285,IF(AND($K$3=4,$K$4="Y"),AG285,IF(AND($K$3=5,$K$4="Y"),AI285,"FALSE"))))))))))</f>
        <v>35.200000000000003</v>
      </c>
      <c r="J285" s="35" t="str">
        <f>IF(OUT!F90="", "", OUT!F90)</f>
        <v>UNROOTED CUTTINGS</v>
      </c>
      <c r="K285" s="8">
        <f>IF(OUT!P90="", "", OUT!P90)</f>
        <v>100</v>
      </c>
      <c r="L285" s="8" t="str">
        <f>IF(OUT!AE90="", "", OUT!AE90)</f>
        <v/>
      </c>
      <c r="M285" s="8" t="str">
        <f>IF(OUT!AG90="", "", OUT!AG90)</f>
        <v>PAT</v>
      </c>
      <c r="N285" s="8" t="str">
        <f>IF(OUT!AQ90="", "", OUT!AQ90)</f>
        <v/>
      </c>
      <c r="O285" s="8" t="str">
        <f>IF(OUT!BM90="", "", OUT!BM90)</f>
        <v>T6</v>
      </c>
      <c r="P285" s="9">
        <f>IF(OUT!N90="", "", OUT!N90)</f>
        <v>0.35199999999999998</v>
      </c>
      <c r="Q285" s="10">
        <f>IF(OUT!O90="", "", OUT!O90)</f>
        <v>35.200000000000003</v>
      </c>
      <c r="R285" s="9">
        <f>IF(PPG!H90="", "", PPG!H90)</f>
        <v>0.56100000000000005</v>
      </c>
      <c r="S285" s="10">
        <f>IF(PPG!I90="", "", PPG!I90)</f>
        <v>56.1</v>
      </c>
      <c r="T285" s="9">
        <f>IF(PPG!J90="", "", PPG!J90)</f>
        <v>0.5</v>
      </c>
      <c r="U285" s="10">
        <f>IF(PPG!K90="", "", PPG!K90)</f>
        <v>50</v>
      </c>
      <c r="V285" s="9">
        <f>IF(PPG!L90="", "", PPG!L90)</f>
        <v>0.46500000000000002</v>
      </c>
      <c r="W285" s="10">
        <f>IF(PPG!M90="", "", PPG!M90)</f>
        <v>46.5</v>
      </c>
      <c r="X285" s="9">
        <f>IF(PPG!N90="", "", PPG!N90)</f>
        <v>0.443</v>
      </c>
      <c r="Y285" s="10">
        <f>IF(PPG!O90="", "", PPG!O90)</f>
        <v>44.3</v>
      </c>
      <c r="Z285" s="9">
        <f>IF(PPG!Q90="", "", PPG!Q90)</f>
        <v>0.58499999999999996</v>
      </c>
      <c r="AA285" s="10">
        <f>IF(PPG!R90="", "", PPG!R90)</f>
        <v>58.5</v>
      </c>
      <c r="AB285" s="9">
        <f>IF(PPG!S90="", "", PPG!S90)</f>
        <v>0.56100000000000005</v>
      </c>
      <c r="AC285" s="10">
        <f>IF(PPG!T90="", "", PPG!T90)</f>
        <v>56.1</v>
      </c>
      <c r="AD285" s="9">
        <f>IF(PPG!U90="", "", PPG!U90)</f>
        <v>0.5</v>
      </c>
      <c r="AE285" s="10">
        <f>IF(PPG!V90="", "", PPG!V90)</f>
        <v>50</v>
      </c>
      <c r="AF285" s="9">
        <f>IF(PPG!W90="", "", PPG!W90)</f>
        <v>0.46500000000000002</v>
      </c>
      <c r="AG285" s="10">
        <f>IF(PPG!X90="", "", PPG!X90)</f>
        <v>46.5</v>
      </c>
      <c r="AH285" s="9">
        <f>IF(PPG!Y90="", "", PPG!Y90)</f>
        <v>0.443</v>
      </c>
      <c r="AI285" s="10">
        <f>IF(PPG!Z90="", "", PPG!Z90)</f>
        <v>44.3</v>
      </c>
      <c r="AJ285" s="31" t="str">
        <f>IF(D285&lt;&gt;"",D285*I285, "0.00")</f>
        <v>0.00</v>
      </c>
      <c r="AK285" s="8" t="str">
        <f>IF(D285&lt;&gt;"",D285, "0")</f>
        <v>0</v>
      </c>
      <c r="AL285" s="8" t="str">
        <f>IF(D285&lt;&gt;"",D285*K285, "0")</f>
        <v>0</v>
      </c>
    </row>
    <row r="286" spans="1:38">
      <c r="A286" s="8">
        <f>IF(OUT!C142="", "", OUT!C142)</f>
        <v>773</v>
      </c>
      <c r="B286" s="19">
        <f>IF(OUT!A142="", "", OUT!A142)</f>
        <v>65988</v>
      </c>
      <c r="C286" s="8" t="str">
        <f>IF(OUT!D142="", "", OUT!D142)</f>
        <v>URCO</v>
      </c>
      <c r="D286" s="26"/>
      <c r="E286" s="8" t="str">
        <f>IF(OUT!E142="", "", OUT!E142)</f>
        <v>100/BDL</v>
      </c>
      <c r="F286" s="23" t="str">
        <f>IF(OUT!AE142="NEW", "✷", "")</f>
        <v/>
      </c>
      <c r="G286" t="str">
        <f>IF(OUT!B142="", "", OUT!B142)</f>
        <v>NEW GUINEA IMPATIENS SONIC LILAC</v>
      </c>
      <c r="H286" s="20">
        <f>IF(AND($K$3=1,$K$4="N"),P286,IF(AND($K$3=2,$K$4="N"),R286,IF(AND($K$3=3,$K$4="N"),T286,IF(AND($K$3=4,$K$4="N"),V286,IF(AND($K$3=5,$K$4="N"),X286,IF(AND($K$3=1,$K$4="Y"),Z286,IF(AND($K$3=2,$K$4="Y"),AB286,IF(AND($K$3=3,$K$4="Y"),AD286,IF(AND($K$3=4,$K$4="Y"),AF286,IF(AND($K$3=5,$K$4="Y"),AH286,"FALSE"))))))))))</f>
        <v>0.35199999999999998</v>
      </c>
      <c r="I286" s="21">
        <f>IF(AND($K$3=1,$K$4="N"),Q286,IF(AND($K$3=2,$K$4="N"),S286,IF(AND($K$3=3,$K$4="N"),U286,IF(AND($K$3=4,$K$4="N"),W286,IF(AND($K$3=5,$K$4="N"),Y286,IF(AND($K$3=1,$K$4="Y"),AA286,IF(AND($K$3=2,$K$4="Y"),AC286,IF(AND($K$3=3,$K$4="Y"),AE286,IF(AND($K$3=4,$K$4="Y"),AG286,IF(AND($K$3=5,$K$4="Y"),AI286,"FALSE"))))))))))</f>
        <v>35.200000000000003</v>
      </c>
      <c r="J286" s="35" t="str">
        <f>IF(OUT!F142="", "", OUT!F142)</f>
        <v>UNROOTED CUTTINGS</v>
      </c>
      <c r="K286" s="8">
        <f>IF(OUT!P142="", "", OUT!P142)</f>
        <v>100</v>
      </c>
      <c r="L286" s="8" t="str">
        <f>IF(OUT!AE142="", "", OUT!AE142)</f>
        <v/>
      </c>
      <c r="M286" s="8" t="str">
        <f>IF(OUT!AG142="", "", OUT!AG142)</f>
        <v>PAT</v>
      </c>
      <c r="N286" s="8" t="str">
        <f>IF(OUT!AQ142="", "", OUT!AQ142)</f>
        <v/>
      </c>
      <c r="O286" s="8" t="str">
        <f>IF(OUT!BM142="", "", OUT!BM142)</f>
        <v>T6</v>
      </c>
      <c r="P286" s="9">
        <f>IF(OUT!N142="", "", OUT!N142)</f>
        <v>0.35199999999999998</v>
      </c>
      <c r="Q286" s="10">
        <f>IF(OUT!O142="", "", OUT!O142)</f>
        <v>35.200000000000003</v>
      </c>
      <c r="R286" s="9">
        <f>IF(PPG!H142="", "", PPG!H142)</f>
        <v>0.46899999999999997</v>
      </c>
      <c r="S286" s="10">
        <f>IF(PPG!I142="", "", PPG!I142)</f>
        <v>46.9</v>
      </c>
      <c r="T286" s="9">
        <f>IF(PPG!J142="", "", PPG!J142)</f>
        <v>0.42099999999999999</v>
      </c>
      <c r="U286" s="10">
        <f>IF(PPG!K142="", "", PPG!K142)</f>
        <v>42.1</v>
      </c>
      <c r="V286" s="9">
        <f>IF(PPG!L142="", "", PPG!L142)</f>
        <v>0.39200000000000002</v>
      </c>
      <c r="W286" s="10">
        <f>IF(PPG!M142="", "", PPG!M142)</f>
        <v>39.200000000000003</v>
      </c>
      <c r="X286" s="9">
        <f>IF(PPG!N142="", "", PPG!N142)</f>
        <v>0.374</v>
      </c>
      <c r="Y286" s="10">
        <f>IF(PPG!O142="", "", PPG!O142)</f>
        <v>37.4</v>
      </c>
      <c r="Z286" s="9">
        <f>IF(PPG!Q142="", "", PPG!Q142)</f>
        <v>0.48899999999999999</v>
      </c>
      <c r="AA286" s="10">
        <f>IF(PPG!R142="", "", PPG!R142)</f>
        <v>48.9</v>
      </c>
      <c r="AB286" s="9">
        <f>IF(PPG!S142="", "", PPG!S142)</f>
        <v>0.46899999999999997</v>
      </c>
      <c r="AC286" s="10">
        <f>IF(PPG!T142="", "", PPG!T142)</f>
        <v>46.9</v>
      </c>
      <c r="AD286" s="9">
        <f>IF(PPG!U142="", "", PPG!U142)</f>
        <v>0.42099999999999999</v>
      </c>
      <c r="AE286" s="10">
        <f>IF(PPG!V142="", "", PPG!V142)</f>
        <v>42.1</v>
      </c>
      <c r="AF286" s="9">
        <f>IF(PPG!W142="", "", PPG!W142)</f>
        <v>0.39200000000000002</v>
      </c>
      <c r="AG286" s="10">
        <f>IF(PPG!X142="", "", PPG!X142)</f>
        <v>39.200000000000003</v>
      </c>
      <c r="AH286" s="9">
        <f>IF(PPG!Y142="", "", PPG!Y142)</f>
        <v>0.374</v>
      </c>
      <c r="AI286" s="10">
        <f>IF(PPG!Z142="", "", PPG!Z142)</f>
        <v>37.4</v>
      </c>
      <c r="AJ286" s="31" t="str">
        <f>IF(D286&lt;&gt;"",D286*I286, "0.00")</f>
        <v>0.00</v>
      </c>
      <c r="AK286" s="8" t="str">
        <f>IF(D286&lt;&gt;"",D286, "0")</f>
        <v>0</v>
      </c>
      <c r="AL286" s="8" t="str">
        <f>IF(D286&lt;&gt;"",D286*K286, "0")</f>
        <v>0</v>
      </c>
    </row>
    <row r="287" spans="1:38">
      <c r="A287" s="8">
        <f>IF(OUT!C152="", "", OUT!C152)</f>
        <v>773</v>
      </c>
      <c r="B287" s="19">
        <f>IF(OUT!A152="", "", OUT!A152)</f>
        <v>67911</v>
      </c>
      <c r="C287" s="8" t="str">
        <f>IF(OUT!D152="", "", OUT!D152)</f>
        <v>URCO</v>
      </c>
      <c r="D287" s="26"/>
      <c r="E287" s="8" t="str">
        <f>IF(OUT!E152="", "", OUT!E152)</f>
        <v>100/BDL</v>
      </c>
      <c r="F287" s="23" t="str">
        <f>IF(OUT!AE152="NEW", "✷", "")</f>
        <v/>
      </c>
      <c r="G287" t="str">
        <f>IF(OUT!B152="", "", OUT!B152)</f>
        <v>NEW GUINEA IMPATIENS SONIC MAGIC PINK</v>
      </c>
      <c r="H287" s="20">
        <f>IF(AND($K$3=1,$K$4="N"),P287,IF(AND($K$3=2,$K$4="N"),R287,IF(AND($K$3=3,$K$4="N"),T287,IF(AND($K$3=4,$K$4="N"),V287,IF(AND($K$3=5,$K$4="N"),X287,IF(AND($K$3=1,$K$4="Y"),Z287,IF(AND($K$3=2,$K$4="Y"),AB287,IF(AND($K$3=3,$K$4="Y"),AD287,IF(AND($K$3=4,$K$4="Y"),AF287,IF(AND($K$3=5,$K$4="Y"),AH287,"FALSE"))))))))))</f>
        <v>0.35199999999999998</v>
      </c>
      <c r="I287" s="21">
        <f>IF(AND($K$3=1,$K$4="N"),Q287,IF(AND($K$3=2,$K$4="N"),S287,IF(AND($K$3=3,$K$4="N"),U287,IF(AND($K$3=4,$K$4="N"),W287,IF(AND($K$3=5,$K$4="N"),Y287,IF(AND($K$3=1,$K$4="Y"),AA287,IF(AND($K$3=2,$K$4="Y"),AC287,IF(AND($K$3=3,$K$4="Y"),AE287,IF(AND($K$3=4,$K$4="Y"),AG287,IF(AND($K$3=5,$K$4="Y"),AI287,"FALSE"))))))))))</f>
        <v>35.200000000000003</v>
      </c>
      <c r="J287" s="35" t="str">
        <f>IF(OUT!F152="", "", OUT!F152)</f>
        <v>UNROOTED CUTTINGS</v>
      </c>
      <c r="K287" s="8">
        <f>IF(OUT!P152="", "", OUT!P152)</f>
        <v>100</v>
      </c>
      <c r="L287" s="8" t="str">
        <f>IF(OUT!AE152="", "", OUT!AE152)</f>
        <v/>
      </c>
      <c r="M287" s="8" t="str">
        <f>IF(OUT!AG152="", "", OUT!AG152)</f>
        <v>PAT</v>
      </c>
      <c r="N287" s="8" t="str">
        <f>IF(OUT!AQ152="", "", OUT!AQ152)</f>
        <v/>
      </c>
      <c r="O287" s="8" t="str">
        <f>IF(OUT!BM152="", "", OUT!BM152)</f>
        <v>T6</v>
      </c>
      <c r="P287" s="9">
        <f>IF(OUT!N152="", "", OUT!N152)</f>
        <v>0.35199999999999998</v>
      </c>
      <c r="Q287" s="10">
        <f>IF(OUT!O152="", "", OUT!O152)</f>
        <v>35.200000000000003</v>
      </c>
      <c r="R287" s="9">
        <f>IF(PPG!H152="", "", PPG!H152)</f>
        <v>0.46899999999999997</v>
      </c>
      <c r="S287" s="10">
        <f>IF(PPG!I152="", "", PPG!I152)</f>
        <v>46.9</v>
      </c>
      <c r="T287" s="9">
        <f>IF(PPG!J152="", "", PPG!J152)</f>
        <v>0.42099999999999999</v>
      </c>
      <c r="U287" s="10">
        <f>IF(PPG!K152="", "", PPG!K152)</f>
        <v>42.1</v>
      </c>
      <c r="V287" s="9">
        <f>IF(PPG!L152="", "", PPG!L152)</f>
        <v>0.39200000000000002</v>
      </c>
      <c r="W287" s="10">
        <f>IF(PPG!M152="", "", PPG!M152)</f>
        <v>39.200000000000003</v>
      </c>
      <c r="X287" s="9">
        <f>IF(PPG!N152="", "", PPG!N152)</f>
        <v>0.374</v>
      </c>
      <c r="Y287" s="10">
        <f>IF(PPG!O152="", "", PPG!O152)</f>
        <v>37.4</v>
      </c>
      <c r="Z287" s="9">
        <f>IF(PPG!Q152="", "", PPG!Q152)</f>
        <v>0.48899999999999999</v>
      </c>
      <c r="AA287" s="10">
        <f>IF(PPG!R152="", "", PPG!R152)</f>
        <v>48.9</v>
      </c>
      <c r="AB287" s="9">
        <f>IF(PPG!S152="", "", PPG!S152)</f>
        <v>0.46899999999999997</v>
      </c>
      <c r="AC287" s="10">
        <f>IF(PPG!T152="", "", PPG!T152)</f>
        <v>46.9</v>
      </c>
      <c r="AD287" s="9">
        <f>IF(PPG!U152="", "", PPG!U152)</f>
        <v>0.42099999999999999</v>
      </c>
      <c r="AE287" s="10">
        <f>IF(PPG!V152="", "", PPG!V152)</f>
        <v>42.1</v>
      </c>
      <c r="AF287" s="9">
        <f>IF(PPG!W152="", "", PPG!W152)</f>
        <v>0.39200000000000002</v>
      </c>
      <c r="AG287" s="10">
        <f>IF(PPG!X152="", "", PPG!X152)</f>
        <v>39.200000000000003</v>
      </c>
      <c r="AH287" s="9">
        <f>IF(PPG!Y152="", "", PPG!Y152)</f>
        <v>0.374</v>
      </c>
      <c r="AI287" s="10">
        <f>IF(PPG!Z152="", "", PPG!Z152)</f>
        <v>37.4</v>
      </c>
      <c r="AJ287" s="31" t="str">
        <f>IF(D287&lt;&gt;"",D287*I287, "0.00")</f>
        <v>0.00</v>
      </c>
      <c r="AK287" s="8" t="str">
        <f>IF(D287&lt;&gt;"",D287, "0")</f>
        <v>0</v>
      </c>
      <c r="AL287" s="8" t="str">
        <f>IF(D287&lt;&gt;"",D287*K287, "0")</f>
        <v>0</v>
      </c>
    </row>
    <row r="288" spans="1:38">
      <c r="A288" s="8">
        <f>IF(OUT!C91="", "", OUT!C91)</f>
        <v>773</v>
      </c>
      <c r="B288" s="19">
        <f>IF(OUT!A91="", "", OUT!A91)</f>
        <v>61276</v>
      </c>
      <c r="C288" s="8" t="str">
        <f>IF(OUT!D91="", "", OUT!D91)</f>
        <v>URCO</v>
      </c>
      <c r="D288" s="26"/>
      <c r="E288" s="8" t="str">
        <f>IF(OUT!E91="", "", OUT!E91)</f>
        <v>100/BDL</v>
      </c>
      <c r="F288" s="23" t="str">
        <f>IF(OUT!AE91="NEW", "✷", "")</f>
        <v/>
      </c>
      <c r="G288" t="str">
        <f>IF(OUT!B91="", "", OUT!B91)</f>
        <v>NEW GUINEA IMPATIENS SONIC ORANGE</v>
      </c>
      <c r="H288" s="20">
        <f>IF(AND($K$3=1,$K$4="N"),P288,IF(AND($K$3=2,$K$4="N"),R288,IF(AND($K$3=3,$K$4="N"),T288,IF(AND($K$3=4,$K$4="N"),V288,IF(AND($K$3=5,$K$4="N"),X288,IF(AND($K$3=1,$K$4="Y"),Z288,IF(AND($K$3=2,$K$4="Y"),AB288,IF(AND($K$3=3,$K$4="Y"),AD288,IF(AND($K$3=4,$K$4="Y"),AF288,IF(AND($K$3=5,$K$4="Y"),AH288,"FALSE"))))))))))</f>
        <v>0.35199999999999998</v>
      </c>
      <c r="I288" s="21">
        <f>IF(AND($K$3=1,$K$4="N"),Q288,IF(AND($K$3=2,$K$4="N"),S288,IF(AND($K$3=3,$K$4="N"),U288,IF(AND($K$3=4,$K$4="N"),W288,IF(AND($K$3=5,$K$4="N"),Y288,IF(AND($K$3=1,$K$4="Y"),AA288,IF(AND($K$3=2,$K$4="Y"),AC288,IF(AND($K$3=3,$K$4="Y"),AE288,IF(AND($K$3=4,$K$4="Y"),AG288,IF(AND($K$3=5,$K$4="Y"),AI288,"FALSE"))))))))))</f>
        <v>35.200000000000003</v>
      </c>
      <c r="J288" s="35" t="str">
        <f>IF(OUT!F91="", "", OUT!F91)</f>
        <v>UNROOTED CUTTINGS</v>
      </c>
      <c r="K288" s="8">
        <f>IF(OUT!P91="", "", OUT!P91)</f>
        <v>100</v>
      </c>
      <c r="L288" s="8" t="str">
        <f>IF(OUT!AE91="", "", OUT!AE91)</f>
        <v/>
      </c>
      <c r="M288" s="8" t="str">
        <f>IF(OUT!AG91="", "", OUT!AG91)</f>
        <v>PAT</v>
      </c>
      <c r="N288" s="8" t="str">
        <f>IF(OUT!AQ91="", "", OUT!AQ91)</f>
        <v/>
      </c>
      <c r="O288" s="8" t="str">
        <f>IF(OUT!BM91="", "", OUT!BM91)</f>
        <v>T6</v>
      </c>
      <c r="P288" s="9">
        <f>IF(OUT!N91="", "", OUT!N91)</f>
        <v>0.35199999999999998</v>
      </c>
      <c r="Q288" s="10">
        <f>IF(OUT!O91="", "", OUT!O91)</f>
        <v>35.200000000000003</v>
      </c>
      <c r="R288" s="9">
        <f>IF(PPG!H91="", "", PPG!H91)</f>
        <v>0.68899999999999995</v>
      </c>
      <c r="S288" s="10">
        <f>IF(PPG!I91="", "", PPG!I91)</f>
        <v>68.900000000000006</v>
      </c>
      <c r="T288" s="9">
        <f>IF(PPG!J91="", "", PPG!J91)</f>
        <v>0.61299999999999999</v>
      </c>
      <c r="U288" s="10">
        <f>IF(PPG!K91="", "", PPG!K91)</f>
        <v>61.3</v>
      </c>
      <c r="V288" s="9">
        <f>IF(PPG!L91="", "", PPG!L91)</f>
        <v>0.56999999999999995</v>
      </c>
      <c r="W288" s="10">
        <f>IF(PPG!M91="", "", PPG!M91)</f>
        <v>57</v>
      </c>
      <c r="X288" s="9">
        <f>IF(PPG!N91="", "", PPG!N91)</f>
        <v>0.54200000000000004</v>
      </c>
      <c r="Y288" s="10">
        <f>IF(PPG!O91="", "", PPG!O91)</f>
        <v>54.2</v>
      </c>
      <c r="Z288" s="9">
        <f>IF(PPG!Q91="", "", PPG!Q91)</f>
        <v>0.72</v>
      </c>
      <c r="AA288" s="10">
        <f>IF(PPG!R91="", "", PPG!R91)</f>
        <v>72</v>
      </c>
      <c r="AB288" s="9">
        <f>IF(PPG!S91="", "", PPG!S91)</f>
        <v>0.68899999999999995</v>
      </c>
      <c r="AC288" s="10">
        <f>IF(PPG!T91="", "", PPG!T91)</f>
        <v>68.900000000000006</v>
      </c>
      <c r="AD288" s="9">
        <f>IF(PPG!U91="", "", PPG!U91)</f>
        <v>0.61299999999999999</v>
      </c>
      <c r="AE288" s="10">
        <f>IF(PPG!V91="", "", PPG!V91)</f>
        <v>61.3</v>
      </c>
      <c r="AF288" s="9">
        <f>IF(PPG!W91="", "", PPG!W91)</f>
        <v>0.56999999999999995</v>
      </c>
      <c r="AG288" s="10">
        <f>IF(PPG!X91="", "", PPG!X91)</f>
        <v>57</v>
      </c>
      <c r="AH288" s="9">
        <f>IF(PPG!Y91="", "", PPG!Y91)</f>
        <v>0.54200000000000004</v>
      </c>
      <c r="AI288" s="10">
        <f>IF(PPG!Z91="", "", PPG!Z91)</f>
        <v>54.2</v>
      </c>
      <c r="AJ288" s="31" t="str">
        <f>IF(D288&lt;&gt;"",D288*I288, "0.00")</f>
        <v>0.00</v>
      </c>
      <c r="AK288" s="8" t="str">
        <f>IF(D288&lt;&gt;"",D288, "0")</f>
        <v>0</v>
      </c>
      <c r="AL288" s="8" t="str">
        <f>IF(D288&lt;&gt;"",D288*K288, "0")</f>
        <v>0</v>
      </c>
    </row>
    <row r="289" spans="1:38">
      <c r="A289" s="8">
        <f>IF(OUT!C92="", "", OUT!C92)</f>
        <v>773</v>
      </c>
      <c r="B289" s="19">
        <f>IF(OUT!A92="", "", OUT!A92)</f>
        <v>61277</v>
      </c>
      <c r="C289" s="8" t="str">
        <f>IF(OUT!D92="", "", OUT!D92)</f>
        <v>URCO</v>
      </c>
      <c r="D289" s="26"/>
      <c r="E289" s="8" t="str">
        <f>IF(OUT!E92="", "", OUT!E92)</f>
        <v>100/BDL</v>
      </c>
      <c r="F289" s="23" t="str">
        <f>IF(OUT!AE92="NEW", "✷", "")</f>
        <v/>
      </c>
      <c r="G289" t="str">
        <f>IF(OUT!B92="", "", OUT!B92)</f>
        <v>NEW GUINEA IMPATIENS SONIC PINK</v>
      </c>
      <c r="H289" s="20">
        <f>IF(AND($K$3=1,$K$4="N"),P289,IF(AND($K$3=2,$K$4="N"),R289,IF(AND($K$3=3,$K$4="N"),T289,IF(AND($K$3=4,$K$4="N"),V289,IF(AND($K$3=5,$K$4="N"),X289,IF(AND($K$3=1,$K$4="Y"),Z289,IF(AND($K$3=2,$K$4="Y"),AB289,IF(AND($K$3=3,$K$4="Y"),AD289,IF(AND($K$3=4,$K$4="Y"),AF289,IF(AND($K$3=5,$K$4="Y"),AH289,"FALSE"))))))))))</f>
        <v>0.35199999999999998</v>
      </c>
      <c r="I289" s="21">
        <f>IF(AND($K$3=1,$K$4="N"),Q289,IF(AND($K$3=2,$K$4="N"),S289,IF(AND($K$3=3,$K$4="N"),U289,IF(AND($K$3=4,$K$4="N"),W289,IF(AND($K$3=5,$K$4="N"),Y289,IF(AND($K$3=1,$K$4="Y"),AA289,IF(AND($K$3=2,$K$4="Y"),AC289,IF(AND($K$3=3,$K$4="Y"),AE289,IF(AND($K$3=4,$K$4="Y"),AG289,IF(AND($K$3=5,$K$4="Y"),AI289,"FALSE"))))))))))</f>
        <v>35.200000000000003</v>
      </c>
      <c r="J289" s="35" t="str">
        <f>IF(OUT!F92="", "", OUT!F92)</f>
        <v>UNROOTED CUTTINGS</v>
      </c>
      <c r="K289" s="8">
        <f>IF(OUT!P92="", "", OUT!P92)</f>
        <v>100</v>
      </c>
      <c r="L289" s="8" t="str">
        <f>IF(OUT!AE92="", "", OUT!AE92)</f>
        <v/>
      </c>
      <c r="M289" s="8" t="str">
        <f>IF(OUT!AG92="", "", OUT!AG92)</f>
        <v>PAT</v>
      </c>
      <c r="N289" s="8" t="str">
        <f>IF(OUT!AQ92="", "", OUT!AQ92)</f>
        <v/>
      </c>
      <c r="O289" s="8" t="str">
        <f>IF(OUT!BM92="", "", OUT!BM92)</f>
        <v>T6</v>
      </c>
      <c r="P289" s="9">
        <f>IF(OUT!N92="", "", OUT!N92)</f>
        <v>0.35199999999999998</v>
      </c>
      <c r="Q289" s="10">
        <f>IF(OUT!O92="", "", OUT!O92)</f>
        <v>35.200000000000003</v>
      </c>
      <c r="R289" s="9">
        <f>IF(PPG!H92="", "", PPG!H92)</f>
        <v>0.56100000000000005</v>
      </c>
      <c r="S289" s="10">
        <f>IF(PPG!I92="", "", PPG!I92)</f>
        <v>56.1</v>
      </c>
      <c r="T289" s="9">
        <f>IF(PPG!J92="", "", PPG!J92)</f>
        <v>0.5</v>
      </c>
      <c r="U289" s="10">
        <f>IF(PPG!K92="", "", PPG!K92)</f>
        <v>50</v>
      </c>
      <c r="V289" s="9">
        <f>IF(PPG!L92="", "", PPG!L92)</f>
        <v>0.46500000000000002</v>
      </c>
      <c r="W289" s="10">
        <f>IF(PPG!M92="", "", PPG!M92)</f>
        <v>46.5</v>
      </c>
      <c r="X289" s="9">
        <f>IF(PPG!N92="", "", PPG!N92)</f>
        <v>0.443</v>
      </c>
      <c r="Y289" s="10">
        <f>IF(PPG!O92="", "", PPG!O92)</f>
        <v>44.3</v>
      </c>
      <c r="Z289" s="9">
        <f>IF(PPG!Q92="", "", PPG!Q92)</f>
        <v>0.58499999999999996</v>
      </c>
      <c r="AA289" s="10">
        <f>IF(PPG!R92="", "", PPG!R92)</f>
        <v>58.5</v>
      </c>
      <c r="AB289" s="9">
        <f>IF(PPG!S92="", "", PPG!S92)</f>
        <v>0.56100000000000005</v>
      </c>
      <c r="AC289" s="10">
        <f>IF(PPG!T92="", "", PPG!T92)</f>
        <v>56.1</v>
      </c>
      <c r="AD289" s="9">
        <f>IF(PPG!U92="", "", PPG!U92)</f>
        <v>0.5</v>
      </c>
      <c r="AE289" s="10">
        <f>IF(PPG!V92="", "", PPG!V92)</f>
        <v>50</v>
      </c>
      <c r="AF289" s="9">
        <f>IF(PPG!W92="", "", PPG!W92)</f>
        <v>0.46500000000000002</v>
      </c>
      <c r="AG289" s="10">
        <f>IF(PPG!X92="", "", PPG!X92)</f>
        <v>46.5</v>
      </c>
      <c r="AH289" s="9">
        <f>IF(PPG!Y92="", "", PPG!Y92)</f>
        <v>0.443</v>
      </c>
      <c r="AI289" s="10">
        <f>IF(PPG!Z92="", "", PPG!Z92)</f>
        <v>44.3</v>
      </c>
      <c r="AJ289" s="31" t="str">
        <f>IF(D289&lt;&gt;"",D289*I289, "0.00")</f>
        <v>0.00</v>
      </c>
      <c r="AK289" s="8" t="str">
        <f>IF(D289&lt;&gt;"",D289, "0")</f>
        <v>0</v>
      </c>
      <c r="AL289" s="8" t="str">
        <f>IF(D289&lt;&gt;"",D289*K289, "0")</f>
        <v>0</v>
      </c>
    </row>
    <row r="290" spans="1:38">
      <c r="A290" s="8">
        <f>IF(OUT!C93="", "", OUT!C93)</f>
        <v>773</v>
      </c>
      <c r="B290" s="19">
        <f>IF(OUT!A93="", "", OUT!A93)</f>
        <v>61278</v>
      </c>
      <c r="C290" s="8" t="str">
        <f>IF(OUT!D93="", "", OUT!D93)</f>
        <v>URCO</v>
      </c>
      <c r="D290" s="26"/>
      <c r="E290" s="8" t="str">
        <f>IF(OUT!E93="", "", OUT!E93)</f>
        <v>100/BDL</v>
      </c>
      <c r="F290" s="23" t="str">
        <f>IF(OUT!AE93="NEW", "✷", "")</f>
        <v/>
      </c>
      <c r="G290" t="str">
        <f>IF(OUT!B93="", "", OUT!B93)</f>
        <v>NEW GUINEA IMPATIENS SONIC RED</v>
      </c>
      <c r="H290" s="20">
        <f>IF(AND($K$3=1,$K$4="N"),P290,IF(AND($K$3=2,$K$4="N"),R290,IF(AND($K$3=3,$K$4="N"),T290,IF(AND($K$3=4,$K$4="N"),V290,IF(AND($K$3=5,$K$4="N"),X290,IF(AND($K$3=1,$K$4="Y"),Z290,IF(AND($K$3=2,$K$4="Y"),AB290,IF(AND($K$3=3,$K$4="Y"),AD290,IF(AND($K$3=4,$K$4="Y"),AF290,IF(AND($K$3=5,$K$4="Y"),AH290,"FALSE"))))))))))</f>
        <v>0.35199999999999998</v>
      </c>
      <c r="I290" s="21">
        <f>IF(AND($K$3=1,$K$4="N"),Q290,IF(AND($K$3=2,$K$4="N"),S290,IF(AND($K$3=3,$K$4="N"),U290,IF(AND($K$3=4,$K$4="N"),W290,IF(AND($K$3=5,$K$4="N"),Y290,IF(AND($K$3=1,$K$4="Y"),AA290,IF(AND($K$3=2,$K$4="Y"),AC290,IF(AND($K$3=3,$K$4="Y"),AE290,IF(AND($K$3=4,$K$4="Y"),AG290,IF(AND($K$3=5,$K$4="Y"),AI290,"FALSE"))))))))))</f>
        <v>35.200000000000003</v>
      </c>
      <c r="J290" s="35" t="str">
        <f>IF(OUT!F93="", "", OUT!F93)</f>
        <v>UNROOTED CUTTINGS</v>
      </c>
      <c r="K290" s="8">
        <f>IF(OUT!P93="", "", OUT!P93)</f>
        <v>100</v>
      </c>
      <c r="L290" s="8" t="str">
        <f>IF(OUT!AE93="", "", OUT!AE93)</f>
        <v/>
      </c>
      <c r="M290" s="8" t="str">
        <f>IF(OUT!AG93="", "", OUT!AG93)</f>
        <v>PAT</v>
      </c>
      <c r="N290" s="8" t="str">
        <f>IF(OUT!AQ93="", "", OUT!AQ93)</f>
        <v/>
      </c>
      <c r="O290" s="8" t="str">
        <f>IF(OUT!BM93="", "", OUT!BM93)</f>
        <v>T6</v>
      </c>
      <c r="P290" s="9">
        <f>IF(OUT!N93="", "", OUT!N93)</f>
        <v>0.35199999999999998</v>
      </c>
      <c r="Q290" s="10">
        <f>IF(OUT!O93="", "", OUT!O93)</f>
        <v>35.200000000000003</v>
      </c>
      <c r="R290" s="9">
        <f>IF(PPG!H93="", "", PPG!H93)</f>
        <v>0.68899999999999995</v>
      </c>
      <c r="S290" s="10">
        <f>IF(PPG!I93="", "", PPG!I93)</f>
        <v>68.900000000000006</v>
      </c>
      <c r="T290" s="9">
        <f>IF(PPG!J93="", "", PPG!J93)</f>
        <v>0.61299999999999999</v>
      </c>
      <c r="U290" s="10">
        <f>IF(PPG!K93="", "", PPG!K93)</f>
        <v>61.3</v>
      </c>
      <c r="V290" s="9">
        <f>IF(PPG!L93="", "", PPG!L93)</f>
        <v>0.56999999999999995</v>
      </c>
      <c r="W290" s="10">
        <f>IF(PPG!M93="", "", PPG!M93)</f>
        <v>57</v>
      </c>
      <c r="X290" s="9">
        <f>IF(PPG!N93="", "", PPG!N93)</f>
        <v>0.54200000000000004</v>
      </c>
      <c r="Y290" s="10">
        <f>IF(PPG!O93="", "", PPG!O93)</f>
        <v>54.2</v>
      </c>
      <c r="Z290" s="9">
        <f>IF(PPG!Q93="", "", PPG!Q93)</f>
        <v>0.72</v>
      </c>
      <c r="AA290" s="10">
        <f>IF(PPG!R93="", "", PPG!R93)</f>
        <v>72</v>
      </c>
      <c r="AB290" s="9">
        <f>IF(PPG!S93="", "", PPG!S93)</f>
        <v>0.68899999999999995</v>
      </c>
      <c r="AC290" s="10">
        <f>IF(PPG!T93="", "", PPG!T93)</f>
        <v>68.900000000000006</v>
      </c>
      <c r="AD290" s="9">
        <f>IF(PPG!U93="", "", PPG!U93)</f>
        <v>0.61299999999999999</v>
      </c>
      <c r="AE290" s="10">
        <f>IF(PPG!V93="", "", PPG!V93)</f>
        <v>61.3</v>
      </c>
      <c r="AF290" s="9">
        <f>IF(PPG!W93="", "", PPG!W93)</f>
        <v>0.56999999999999995</v>
      </c>
      <c r="AG290" s="10">
        <f>IF(PPG!X93="", "", PPG!X93)</f>
        <v>57</v>
      </c>
      <c r="AH290" s="9">
        <f>IF(PPG!Y93="", "", PPG!Y93)</f>
        <v>0.54200000000000004</v>
      </c>
      <c r="AI290" s="10">
        <f>IF(PPG!Z93="", "", PPG!Z93)</f>
        <v>54.2</v>
      </c>
      <c r="AJ290" s="31" t="str">
        <f>IF(D290&lt;&gt;"",D290*I290, "0.00")</f>
        <v>0.00</v>
      </c>
      <c r="AK290" s="8" t="str">
        <f>IF(D290&lt;&gt;"",D290, "0")</f>
        <v>0</v>
      </c>
      <c r="AL290" s="8" t="str">
        <f>IF(D290&lt;&gt;"",D290*K290, "0")</f>
        <v>0</v>
      </c>
    </row>
    <row r="291" spans="1:38">
      <c r="A291" s="8">
        <f>IF(OUT!C94="", "", OUT!C94)</f>
        <v>773</v>
      </c>
      <c r="B291" s="19">
        <f>IF(OUT!A94="", "", OUT!A94)</f>
        <v>61283</v>
      </c>
      <c r="C291" s="8" t="str">
        <f>IF(OUT!D94="", "", OUT!D94)</f>
        <v>URCO</v>
      </c>
      <c r="D291" s="26"/>
      <c r="E291" s="8" t="str">
        <f>IF(OUT!E94="", "", OUT!E94)</f>
        <v>100/BDL</v>
      </c>
      <c r="F291" s="23" t="str">
        <f>IF(OUT!AE94="NEW", "✷", "")</f>
        <v/>
      </c>
      <c r="G291" t="str">
        <f>IF(OUT!B94="", "", OUT!B94)</f>
        <v>NEW GUINEA IMPATIENS SONIC SALMON</v>
      </c>
      <c r="H291" s="20">
        <f>IF(AND($K$3=1,$K$4="N"),P291,IF(AND($K$3=2,$K$4="N"),R291,IF(AND($K$3=3,$K$4="N"),T291,IF(AND($K$3=4,$K$4="N"),V291,IF(AND($K$3=5,$K$4="N"),X291,IF(AND($K$3=1,$K$4="Y"),Z291,IF(AND($K$3=2,$K$4="Y"),AB291,IF(AND($K$3=3,$K$4="Y"),AD291,IF(AND($K$3=4,$K$4="Y"),AF291,IF(AND($K$3=5,$K$4="Y"),AH291,"FALSE"))))))))))</f>
        <v>0.35199999999999998</v>
      </c>
      <c r="I291" s="21">
        <f>IF(AND($K$3=1,$K$4="N"),Q291,IF(AND($K$3=2,$K$4="N"),S291,IF(AND($K$3=3,$K$4="N"),U291,IF(AND($K$3=4,$K$4="N"),W291,IF(AND($K$3=5,$K$4="N"),Y291,IF(AND($K$3=1,$K$4="Y"),AA291,IF(AND($K$3=2,$K$4="Y"),AC291,IF(AND($K$3=3,$K$4="Y"),AE291,IF(AND($K$3=4,$K$4="Y"),AG291,IF(AND($K$3=5,$K$4="Y"),AI291,"FALSE"))))))))))</f>
        <v>35.200000000000003</v>
      </c>
      <c r="J291" s="35" t="str">
        <f>IF(OUT!F94="", "", OUT!F94)</f>
        <v>UNROOTED CUTTINGS</v>
      </c>
      <c r="K291" s="8">
        <f>IF(OUT!P94="", "", OUT!P94)</f>
        <v>100</v>
      </c>
      <c r="L291" s="8" t="str">
        <f>IF(OUT!AE94="", "", OUT!AE94)</f>
        <v/>
      </c>
      <c r="M291" s="8" t="str">
        <f>IF(OUT!AG94="", "", OUT!AG94)</f>
        <v>PAT</v>
      </c>
      <c r="N291" s="8" t="str">
        <f>IF(OUT!AQ94="", "", OUT!AQ94)</f>
        <v/>
      </c>
      <c r="O291" s="8" t="str">
        <f>IF(OUT!BM94="", "", OUT!BM94)</f>
        <v>T6</v>
      </c>
      <c r="P291" s="9">
        <f>IF(OUT!N94="", "", OUT!N94)</f>
        <v>0.35199999999999998</v>
      </c>
      <c r="Q291" s="10">
        <f>IF(OUT!O94="", "", OUT!O94)</f>
        <v>35.200000000000003</v>
      </c>
      <c r="R291" s="9">
        <f>IF(PPG!H94="", "", PPG!H94)</f>
        <v>0.56100000000000005</v>
      </c>
      <c r="S291" s="10">
        <f>IF(PPG!I94="", "", PPG!I94)</f>
        <v>56.1</v>
      </c>
      <c r="T291" s="9">
        <f>IF(PPG!J94="", "", PPG!J94)</f>
        <v>0.5</v>
      </c>
      <c r="U291" s="10">
        <f>IF(PPG!K94="", "", PPG!K94)</f>
        <v>50</v>
      </c>
      <c r="V291" s="9">
        <f>IF(PPG!L94="", "", PPG!L94)</f>
        <v>0.46500000000000002</v>
      </c>
      <c r="W291" s="10">
        <f>IF(PPG!M94="", "", PPG!M94)</f>
        <v>46.5</v>
      </c>
      <c r="X291" s="9">
        <f>IF(PPG!N94="", "", PPG!N94)</f>
        <v>0.443</v>
      </c>
      <c r="Y291" s="10">
        <f>IF(PPG!O94="", "", PPG!O94)</f>
        <v>44.3</v>
      </c>
      <c r="Z291" s="9">
        <f>IF(PPG!Q94="", "", PPG!Q94)</f>
        <v>0.58499999999999996</v>
      </c>
      <c r="AA291" s="10">
        <f>IF(PPG!R94="", "", PPG!R94)</f>
        <v>58.5</v>
      </c>
      <c r="AB291" s="9">
        <f>IF(PPG!S94="", "", PPG!S94)</f>
        <v>0.56100000000000005</v>
      </c>
      <c r="AC291" s="10">
        <f>IF(PPG!T94="", "", PPG!T94)</f>
        <v>56.1</v>
      </c>
      <c r="AD291" s="9">
        <f>IF(PPG!U94="", "", PPG!U94)</f>
        <v>0.5</v>
      </c>
      <c r="AE291" s="10">
        <f>IF(PPG!V94="", "", PPG!V94)</f>
        <v>50</v>
      </c>
      <c r="AF291" s="9">
        <f>IF(PPG!W94="", "", PPG!W94)</f>
        <v>0.46500000000000002</v>
      </c>
      <c r="AG291" s="10">
        <f>IF(PPG!X94="", "", PPG!X94)</f>
        <v>46.5</v>
      </c>
      <c r="AH291" s="9">
        <f>IF(PPG!Y94="", "", PPG!Y94)</f>
        <v>0.443</v>
      </c>
      <c r="AI291" s="10">
        <f>IF(PPG!Z94="", "", PPG!Z94)</f>
        <v>44.3</v>
      </c>
      <c r="AJ291" s="31" t="str">
        <f>IF(D291&lt;&gt;"",D291*I291, "0.00")</f>
        <v>0.00</v>
      </c>
      <c r="AK291" s="8" t="str">
        <f>IF(D291&lt;&gt;"",D291, "0")</f>
        <v>0</v>
      </c>
      <c r="AL291" s="8" t="str">
        <f>IF(D291&lt;&gt;"",D291*K291, "0")</f>
        <v>0</v>
      </c>
    </row>
    <row r="292" spans="1:38">
      <c r="A292" s="8">
        <f>IF(OUT!C106="", "", OUT!C106)</f>
        <v>773</v>
      </c>
      <c r="B292" s="19">
        <f>IF(OUT!A106="", "", OUT!A106)</f>
        <v>63811</v>
      </c>
      <c r="C292" s="8" t="str">
        <f>IF(OUT!D106="", "", OUT!D106)</f>
        <v>URCO</v>
      </c>
      <c r="D292" s="26"/>
      <c r="E292" s="8" t="str">
        <f>IF(OUT!E106="", "", OUT!E106)</f>
        <v>100/BDL</v>
      </c>
      <c r="F292" s="23" t="str">
        <f>IF(OUT!AE106="NEW", "✷", "")</f>
        <v/>
      </c>
      <c r="G292" t="str">
        <f>IF(OUT!B106="", "", OUT!B106)</f>
        <v>NEW GUINEA IMPATIENS SONIC SWEET ORANGE</v>
      </c>
      <c r="H292" s="20">
        <f>IF(AND($K$3=1,$K$4="N"),P292,IF(AND($K$3=2,$K$4="N"),R292,IF(AND($K$3=3,$K$4="N"),T292,IF(AND($K$3=4,$K$4="N"),V292,IF(AND($K$3=5,$K$4="N"),X292,IF(AND($K$3=1,$K$4="Y"),Z292,IF(AND($K$3=2,$K$4="Y"),AB292,IF(AND($K$3=3,$K$4="Y"),AD292,IF(AND($K$3=4,$K$4="Y"),AF292,IF(AND($K$3=5,$K$4="Y"),AH292,"FALSE"))))))))))</f>
        <v>0.35199999999999998</v>
      </c>
      <c r="I292" s="21">
        <f>IF(AND($K$3=1,$K$4="N"),Q292,IF(AND($K$3=2,$K$4="N"),S292,IF(AND($K$3=3,$K$4="N"),U292,IF(AND($K$3=4,$K$4="N"),W292,IF(AND($K$3=5,$K$4="N"),Y292,IF(AND($K$3=1,$K$4="Y"),AA292,IF(AND($K$3=2,$K$4="Y"),AC292,IF(AND($K$3=3,$K$4="Y"),AE292,IF(AND($K$3=4,$K$4="Y"),AG292,IF(AND($K$3=5,$K$4="Y"),AI292,"FALSE"))))))))))</f>
        <v>35.200000000000003</v>
      </c>
      <c r="J292" s="35" t="str">
        <f>IF(OUT!F106="", "", OUT!F106)</f>
        <v>UNROOTED CUTTINGS</v>
      </c>
      <c r="K292" s="8">
        <f>IF(OUT!P106="", "", OUT!P106)</f>
        <v>100</v>
      </c>
      <c r="L292" s="8" t="str">
        <f>IF(OUT!AE106="", "", OUT!AE106)</f>
        <v/>
      </c>
      <c r="M292" s="8" t="str">
        <f>IF(OUT!AG106="", "", OUT!AG106)</f>
        <v>PAT</v>
      </c>
      <c r="N292" s="8" t="str">
        <f>IF(OUT!AQ106="", "", OUT!AQ106)</f>
        <v/>
      </c>
      <c r="O292" s="8" t="str">
        <f>IF(OUT!BM106="", "", OUT!BM106)</f>
        <v>T6</v>
      </c>
      <c r="P292" s="9">
        <f>IF(OUT!N106="", "", OUT!N106)</f>
        <v>0.35199999999999998</v>
      </c>
      <c r="Q292" s="10">
        <f>IF(OUT!O106="", "", OUT!O106)</f>
        <v>35.200000000000003</v>
      </c>
      <c r="R292" s="9">
        <f>IF(PPG!H106="", "", PPG!H106)</f>
        <v>0.56100000000000005</v>
      </c>
      <c r="S292" s="10">
        <f>IF(PPG!I106="", "", PPG!I106)</f>
        <v>56.1</v>
      </c>
      <c r="T292" s="9">
        <f>IF(PPG!J106="", "", PPG!J106)</f>
        <v>0.5</v>
      </c>
      <c r="U292" s="10">
        <f>IF(PPG!K106="", "", PPG!K106)</f>
        <v>50</v>
      </c>
      <c r="V292" s="9">
        <f>IF(PPG!L106="", "", PPG!L106)</f>
        <v>0.46500000000000002</v>
      </c>
      <c r="W292" s="10">
        <f>IF(PPG!M106="", "", PPG!M106)</f>
        <v>46.5</v>
      </c>
      <c r="X292" s="9">
        <f>IF(PPG!N106="", "", PPG!N106)</f>
        <v>0.443</v>
      </c>
      <c r="Y292" s="10">
        <f>IF(PPG!O106="", "", PPG!O106)</f>
        <v>44.3</v>
      </c>
      <c r="Z292" s="9">
        <f>IF(PPG!Q106="", "", PPG!Q106)</f>
        <v>0.58499999999999996</v>
      </c>
      <c r="AA292" s="10">
        <f>IF(PPG!R106="", "", PPG!R106)</f>
        <v>58.5</v>
      </c>
      <c r="AB292" s="9">
        <f>IF(PPG!S106="", "", PPG!S106)</f>
        <v>0.56100000000000005</v>
      </c>
      <c r="AC292" s="10">
        <f>IF(PPG!T106="", "", PPG!T106)</f>
        <v>56.1</v>
      </c>
      <c r="AD292" s="9">
        <f>IF(PPG!U106="", "", PPG!U106)</f>
        <v>0.5</v>
      </c>
      <c r="AE292" s="10">
        <f>IF(PPG!V106="", "", PPG!V106)</f>
        <v>50</v>
      </c>
      <c r="AF292" s="9">
        <f>IF(PPG!W106="", "", PPG!W106)</f>
        <v>0.46500000000000002</v>
      </c>
      <c r="AG292" s="10">
        <f>IF(PPG!X106="", "", PPG!X106)</f>
        <v>46.5</v>
      </c>
      <c r="AH292" s="9">
        <f>IF(PPG!Y106="", "", PPG!Y106)</f>
        <v>0.443</v>
      </c>
      <c r="AI292" s="10">
        <f>IF(PPG!Z106="", "", PPG!Z106)</f>
        <v>44.3</v>
      </c>
      <c r="AJ292" s="31" t="str">
        <f>IF(D292&lt;&gt;"",D292*I292, "0.00")</f>
        <v>0.00</v>
      </c>
      <c r="AK292" s="8" t="str">
        <f>IF(D292&lt;&gt;"",D292, "0")</f>
        <v>0</v>
      </c>
      <c r="AL292" s="8" t="str">
        <f>IF(D292&lt;&gt;"",D292*K292, "0")</f>
        <v>0</v>
      </c>
    </row>
    <row r="293" spans="1:38">
      <c r="A293" s="8">
        <f>IF(OUT!C89="", "", OUT!C89)</f>
        <v>773</v>
      </c>
      <c r="B293" s="19">
        <f>IF(OUT!A89="", "", OUT!A89)</f>
        <v>61271</v>
      </c>
      <c r="C293" s="8" t="str">
        <f>IF(OUT!D89="", "", OUT!D89)</f>
        <v>URCO</v>
      </c>
      <c r="D293" s="26"/>
      <c r="E293" s="8" t="str">
        <f>IF(OUT!E89="", "", OUT!E89)</f>
        <v>100/BDL</v>
      </c>
      <c r="F293" s="23" t="str">
        <f>IF(OUT!AE89="NEW", "✷", "")</f>
        <v/>
      </c>
      <c r="G293" t="str">
        <f>IF(OUT!B89="", "", OUT!B89)</f>
        <v>NEW GUINEA IMPATIENS SONIC SWEET PURPLE</v>
      </c>
      <c r="H293" s="20">
        <f>IF(AND($K$3=1,$K$4="N"),P293,IF(AND($K$3=2,$K$4="N"),R293,IF(AND($K$3=3,$K$4="N"),T293,IF(AND($K$3=4,$K$4="N"),V293,IF(AND($K$3=5,$K$4="N"),X293,IF(AND($K$3=1,$K$4="Y"),Z293,IF(AND($K$3=2,$K$4="Y"),AB293,IF(AND($K$3=3,$K$4="Y"),AD293,IF(AND($K$3=4,$K$4="Y"),AF293,IF(AND($K$3=5,$K$4="Y"),AH293,"FALSE"))))))))))</f>
        <v>0.35199999999999998</v>
      </c>
      <c r="I293" s="21">
        <f>IF(AND($K$3=1,$K$4="N"),Q293,IF(AND($K$3=2,$K$4="N"),S293,IF(AND($K$3=3,$K$4="N"),U293,IF(AND($K$3=4,$K$4="N"),W293,IF(AND($K$3=5,$K$4="N"),Y293,IF(AND($K$3=1,$K$4="Y"),AA293,IF(AND($K$3=2,$K$4="Y"),AC293,IF(AND($K$3=3,$K$4="Y"),AE293,IF(AND($K$3=4,$K$4="Y"),AG293,IF(AND($K$3=5,$K$4="Y"),AI293,"FALSE"))))))))))</f>
        <v>35.200000000000003</v>
      </c>
      <c r="J293" s="35" t="str">
        <f>IF(OUT!F89="", "", OUT!F89)</f>
        <v>UNROOTED CUTTINGS</v>
      </c>
      <c r="K293" s="8">
        <f>IF(OUT!P89="", "", OUT!P89)</f>
        <v>100</v>
      </c>
      <c r="L293" s="8" t="str">
        <f>IF(OUT!AE89="", "", OUT!AE89)</f>
        <v/>
      </c>
      <c r="M293" s="8" t="str">
        <f>IF(OUT!AG89="", "", OUT!AG89)</f>
        <v>PAT</v>
      </c>
      <c r="N293" s="8" t="str">
        <f>IF(OUT!AQ89="", "", OUT!AQ89)</f>
        <v/>
      </c>
      <c r="O293" s="8" t="str">
        <f>IF(OUT!BM89="", "", OUT!BM89)</f>
        <v>T6</v>
      </c>
      <c r="P293" s="9">
        <f>IF(OUT!N89="", "", OUT!N89)</f>
        <v>0.35199999999999998</v>
      </c>
      <c r="Q293" s="10">
        <f>IF(OUT!O89="", "", OUT!O89)</f>
        <v>35.200000000000003</v>
      </c>
      <c r="R293" s="9">
        <f>IF(PPG!H89="", "", PPG!H89)</f>
        <v>0.68899999999999995</v>
      </c>
      <c r="S293" s="10">
        <f>IF(PPG!I89="", "", PPG!I89)</f>
        <v>68.900000000000006</v>
      </c>
      <c r="T293" s="9">
        <f>IF(PPG!J89="", "", PPG!J89)</f>
        <v>0.61299999999999999</v>
      </c>
      <c r="U293" s="10">
        <f>IF(PPG!K89="", "", PPG!K89)</f>
        <v>61.3</v>
      </c>
      <c r="V293" s="9">
        <f>IF(PPG!L89="", "", PPG!L89)</f>
        <v>0.56999999999999995</v>
      </c>
      <c r="W293" s="10">
        <f>IF(PPG!M89="", "", PPG!M89)</f>
        <v>57</v>
      </c>
      <c r="X293" s="9">
        <f>IF(PPG!N89="", "", PPG!N89)</f>
        <v>0.54200000000000004</v>
      </c>
      <c r="Y293" s="10">
        <f>IF(PPG!O89="", "", PPG!O89)</f>
        <v>54.2</v>
      </c>
      <c r="Z293" s="9">
        <f>IF(PPG!Q89="", "", PPG!Q89)</f>
        <v>0.72</v>
      </c>
      <c r="AA293" s="10">
        <f>IF(PPG!R89="", "", PPG!R89)</f>
        <v>72</v>
      </c>
      <c r="AB293" s="9">
        <f>IF(PPG!S89="", "", PPG!S89)</f>
        <v>0.68899999999999995</v>
      </c>
      <c r="AC293" s="10">
        <f>IF(PPG!T89="", "", PPG!T89)</f>
        <v>68.900000000000006</v>
      </c>
      <c r="AD293" s="9">
        <f>IF(PPG!U89="", "", PPG!U89)</f>
        <v>0.61299999999999999</v>
      </c>
      <c r="AE293" s="10">
        <f>IF(PPG!V89="", "", PPG!V89)</f>
        <v>61.3</v>
      </c>
      <c r="AF293" s="9">
        <f>IF(PPG!W89="", "", PPG!W89)</f>
        <v>0.56999999999999995</v>
      </c>
      <c r="AG293" s="10">
        <f>IF(PPG!X89="", "", PPG!X89)</f>
        <v>57</v>
      </c>
      <c r="AH293" s="9">
        <f>IF(PPG!Y89="", "", PPG!Y89)</f>
        <v>0.54200000000000004</v>
      </c>
      <c r="AI293" s="10">
        <f>IF(PPG!Z89="", "", PPG!Z89)</f>
        <v>54.2</v>
      </c>
      <c r="AJ293" s="31" t="str">
        <f>IF(D293&lt;&gt;"",D293*I293, "0.00")</f>
        <v>0.00</v>
      </c>
      <c r="AK293" s="8" t="str">
        <f>IF(D293&lt;&gt;"",D293, "0")</f>
        <v>0</v>
      </c>
      <c r="AL293" s="8" t="str">
        <f>IF(D293&lt;&gt;"",D293*K293, "0")</f>
        <v>0</v>
      </c>
    </row>
    <row r="294" spans="1:38">
      <c r="A294" s="8">
        <f>IF(OUT!C147="", "", OUT!C147)</f>
        <v>773</v>
      </c>
      <c r="B294" s="19">
        <f>IF(OUT!A147="", "", OUT!A147)</f>
        <v>66021</v>
      </c>
      <c r="C294" s="8" t="str">
        <f>IF(OUT!D147="", "", OUT!D147)</f>
        <v>URCO</v>
      </c>
      <c r="D294" s="26"/>
      <c r="E294" s="8" t="str">
        <f>IF(OUT!E147="", "", OUT!E147)</f>
        <v>100/BDL</v>
      </c>
      <c r="F294" s="23" t="str">
        <f>IF(OUT!AE147="NEW", "✷", "")</f>
        <v/>
      </c>
      <c r="G294" t="str">
        <f>IF(OUT!B147="", "", OUT!B147)</f>
        <v>NEW GUINEA IMPATIENS SONIC SWEET RED</v>
      </c>
      <c r="H294" s="20">
        <f>IF(AND($K$3=1,$K$4="N"),P294,IF(AND($K$3=2,$K$4="N"),R294,IF(AND($K$3=3,$K$4="N"),T294,IF(AND($K$3=4,$K$4="N"),V294,IF(AND($K$3=5,$K$4="N"),X294,IF(AND($K$3=1,$K$4="Y"),Z294,IF(AND($K$3=2,$K$4="Y"),AB294,IF(AND($K$3=3,$K$4="Y"),AD294,IF(AND($K$3=4,$K$4="Y"),AF294,IF(AND($K$3=5,$K$4="Y"),AH294,"FALSE"))))))))))</f>
        <v>0.35199999999999998</v>
      </c>
      <c r="I294" s="21">
        <f>IF(AND($K$3=1,$K$4="N"),Q294,IF(AND($K$3=2,$K$4="N"),S294,IF(AND($K$3=3,$K$4="N"),U294,IF(AND($K$3=4,$K$4="N"),W294,IF(AND($K$3=5,$K$4="N"),Y294,IF(AND($K$3=1,$K$4="Y"),AA294,IF(AND($K$3=2,$K$4="Y"),AC294,IF(AND($K$3=3,$K$4="Y"),AE294,IF(AND($K$3=4,$K$4="Y"),AG294,IF(AND($K$3=5,$K$4="Y"),AI294,"FALSE"))))))))))</f>
        <v>35.200000000000003</v>
      </c>
      <c r="J294" s="35" t="str">
        <f>IF(OUT!F147="", "", OUT!F147)</f>
        <v>UNROOTED CUTTINGS</v>
      </c>
      <c r="K294" s="8">
        <f>IF(OUT!P147="", "", OUT!P147)</f>
        <v>100</v>
      </c>
      <c r="L294" s="8" t="str">
        <f>IF(OUT!AE147="", "", OUT!AE147)</f>
        <v/>
      </c>
      <c r="M294" s="8" t="str">
        <f>IF(OUT!AG147="", "", OUT!AG147)</f>
        <v>PAT</v>
      </c>
      <c r="N294" s="8" t="str">
        <f>IF(OUT!AQ147="", "", OUT!AQ147)</f>
        <v/>
      </c>
      <c r="O294" s="8" t="str">
        <f>IF(OUT!BM147="", "", OUT!BM147)</f>
        <v>T6</v>
      </c>
      <c r="P294" s="9">
        <f>IF(OUT!N147="", "", OUT!N147)</f>
        <v>0.35199999999999998</v>
      </c>
      <c r="Q294" s="10">
        <f>IF(OUT!O147="", "", OUT!O147)</f>
        <v>35.200000000000003</v>
      </c>
      <c r="R294" s="9">
        <f>IF(PPG!H147="", "", PPG!H147)</f>
        <v>0.59499999999999997</v>
      </c>
      <c r="S294" s="10">
        <f>IF(PPG!I147="", "", PPG!I147)</f>
        <v>59.5</v>
      </c>
      <c r="T294" s="9">
        <f>IF(PPG!J147="", "", PPG!J147)</f>
        <v>0.53100000000000003</v>
      </c>
      <c r="U294" s="10">
        <f>IF(PPG!K147="", "", PPG!K147)</f>
        <v>53.1</v>
      </c>
      <c r="V294" s="9">
        <f>IF(PPG!L147="", "", PPG!L147)</f>
        <v>0.49399999999999999</v>
      </c>
      <c r="W294" s="10">
        <f>IF(PPG!M147="", "", PPG!M147)</f>
        <v>49.4</v>
      </c>
      <c r="X294" s="9">
        <f>IF(PPG!N147="", "", PPG!N147)</f>
        <v>0.47</v>
      </c>
      <c r="Y294" s="10">
        <f>IF(PPG!O147="", "", PPG!O147)</f>
        <v>47</v>
      </c>
      <c r="Z294" s="9">
        <f>IF(PPG!Q147="", "", PPG!Q147)</f>
        <v>0.62</v>
      </c>
      <c r="AA294" s="10">
        <f>IF(PPG!R147="", "", PPG!R147)</f>
        <v>62</v>
      </c>
      <c r="AB294" s="9">
        <f>IF(PPG!S147="", "", PPG!S147)</f>
        <v>0.59499999999999997</v>
      </c>
      <c r="AC294" s="10">
        <f>IF(PPG!T147="", "", PPG!T147)</f>
        <v>59.5</v>
      </c>
      <c r="AD294" s="9">
        <f>IF(PPG!U147="", "", PPG!U147)</f>
        <v>0.53100000000000003</v>
      </c>
      <c r="AE294" s="10">
        <f>IF(PPG!V147="", "", PPG!V147)</f>
        <v>53.1</v>
      </c>
      <c r="AF294" s="9">
        <f>IF(PPG!W147="", "", PPG!W147)</f>
        <v>0.49399999999999999</v>
      </c>
      <c r="AG294" s="10">
        <f>IF(PPG!X147="", "", PPG!X147)</f>
        <v>49.4</v>
      </c>
      <c r="AH294" s="9">
        <f>IF(PPG!Y147="", "", PPG!Y147)</f>
        <v>0.47</v>
      </c>
      <c r="AI294" s="10">
        <f>IF(PPG!Z147="", "", PPG!Z147)</f>
        <v>47</v>
      </c>
      <c r="AJ294" s="31" t="str">
        <f>IF(D294&lt;&gt;"",D294*I294, "0.00")</f>
        <v>0.00</v>
      </c>
      <c r="AK294" s="8" t="str">
        <f>IF(D294&lt;&gt;"",D294, "0")</f>
        <v>0</v>
      </c>
      <c r="AL294" s="8" t="str">
        <f>IF(D294&lt;&gt;"",D294*K294, "0")</f>
        <v>0</v>
      </c>
    </row>
    <row r="295" spans="1:38">
      <c r="A295" s="8">
        <f>IF(OUT!C95="", "", OUT!C95)</f>
        <v>773</v>
      </c>
      <c r="B295" s="19">
        <f>IF(OUT!A95="", "", OUT!A95)</f>
        <v>61284</v>
      </c>
      <c r="C295" s="8" t="str">
        <f>IF(OUT!D95="", "", OUT!D95)</f>
        <v>URCO</v>
      </c>
      <c r="D295" s="26"/>
      <c r="E295" s="8" t="str">
        <f>IF(OUT!E95="", "", OUT!E95)</f>
        <v>100/BDL</v>
      </c>
      <c r="F295" s="23" t="str">
        <f>IF(OUT!AE95="NEW", "✷", "")</f>
        <v/>
      </c>
      <c r="G295" t="str">
        <f>IF(OUT!B95="", "", OUT!B95)</f>
        <v>NEW GUINEA IMPATIENS SONIC WHITE</v>
      </c>
      <c r="H295" s="20">
        <f>IF(AND($K$3=1,$K$4="N"),P295,IF(AND($K$3=2,$K$4="N"),R295,IF(AND($K$3=3,$K$4="N"),T295,IF(AND($K$3=4,$K$4="N"),V295,IF(AND($K$3=5,$K$4="N"),X295,IF(AND($K$3=1,$K$4="Y"),Z295,IF(AND($K$3=2,$K$4="Y"),AB295,IF(AND($K$3=3,$K$4="Y"),AD295,IF(AND($K$3=4,$K$4="Y"),AF295,IF(AND($K$3=5,$K$4="Y"),AH295,"FALSE"))))))))))</f>
        <v>0.35199999999999998</v>
      </c>
      <c r="I295" s="21">
        <f>IF(AND($K$3=1,$K$4="N"),Q295,IF(AND($K$3=2,$K$4="N"),S295,IF(AND($K$3=3,$K$4="N"),U295,IF(AND($K$3=4,$K$4="N"),W295,IF(AND($K$3=5,$K$4="N"),Y295,IF(AND($K$3=1,$K$4="Y"),AA295,IF(AND($K$3=2,$K$4="Y"),AC295,IF(AND($K$3=3,$K$4="Y"),AE295,IF(AND($K$3=4,$K$4="Y"),AG295,IF(AND($K$3=5,$K$4="Y"),AI295,"FALSE"))))))))))</f>
        <v>35.200000000000003</v>
      </c>
      <c r="J295" s="35" t="str">
        <f>IF(OUT!F95="", "", OUT!F95)</f>
        <v>UNROOTED CUTTINGS</v>
      </c>
      <c r="K295" s="8">
        <f>IF(OUT!P95="", "", OUT!P95)</f>
        <v>100</v>
      </c>
      <c r="L295" s="8" t="str">
        <f>IF(OUT!AE95="", "", OUT!AE95)</f>
        <v/>
      </c>
      <c r="M295" s="8" t="str">
        <f>IF(OUT!AG95="", "", OUT!AG95)</f>
        <v>PAT</v>
      </c>
      <c r="N295" s="8" t="str">
        <f>IF(OUT!AQ95="", "", OUT!AQ95)</f>
        <v/>
      </c>
      <c r="O295" s="8" t="str">
        <f>IF(OUT!BM95="", "", OUT!BM95)</f>
        <v>T6</v>
      </c>
      <c r="P295" s="9">
        <f>IF(OUT!N95="", "", OUT!N95)</f>
        <v>0.35199999999999998</v>
      </c>
      <c r="Q295" s="10">
        <f>IF(OUT!O95="", "", OUT!O95)</f>
        <v>35.200000000000003</v>
      </c>
      <c r="R295" s="9">
        <f>IF(PPG!H95="", "", PPG!H95)</f>
        <v>0.68899999999999995</v>
      </c>
      <c r="S295" s="10">
        <f>IF(PPG!I95="", "", PPG!I95)</f>
        <v>68.900000000000006</v>
      </c>
      <c r="T295" s="9">
        <f>IF(PPG!J95="", "", PPG!J95)</f>
        <v>0.61299999999999999</v>
      </c>
      <c r="U295" s="10">
        <f>IF(PPG!K95="", "", PPG!K95)</f>
        <v>61.3</v>
      </c>
      <c r="V295" s="9">
        <f>IF(PPG!L95="", "", PPG!L95)</f>
        <v>0.56999999999999995</v>
      </c>
      <c r="W295" s="10">
        <f>IF(PPG!M95="", "", PPG!M95)</f>
        <v>57</v>
      </c>
      <c r="X295" s="9">
        <f>IF(PPG!N95="", "", PPG!N95)</f>
        <v>0.54200000000000004</v>
      </c>
      <c r="Y295" s="10">
        <f>IF(PPG!O95="", "", PPG!O95)</f>
        <v>54.2</v>
      </c>
      <c r="Z295" s="9">
        <f>IF(PPG!Q95="", "", PPG!Q95)</f>
        <v>0.72</v>
      </c>
      <c r="AA295" s="10">
        <f>IF(PPG!R95="", "", PPG!R95)</f>
        <v>72</v>
      </c>
      <c r="AB295" s="9">
        <f>IF(PPG!S95="", "", PPG!S95)</f>
        <v>0.68899999999999995</v>
      </c>
      <c r="AC295" s="10">
        <f>IF(PPG!T95="", "", PPG!T95)</f>
        <v>68.900000000000006</v>
      </c>
      <c r="AD295" s="9">
        <f>IF(PPG!U95="", "", PPG!U95)</f>
        <v>0.61299999999999999</v>
      </c>
      <c r="AE295" s="10">
        <f>IF(PPG!V95="", "", PPG!V95)</f>
        <v>61.3</v>
      </c>
      <c r="AF295" s="9">
        <f>IF(PPG!W95="", "", PPG!W95)</f>
        <v>0.56999999999999995</v>
      </c>
      <c r="AG295" s="10">
        <f>IF(PPG!X95="", "", PPG!X95)</f>
        <v>57</v>
      </c>
      <c r="AH295" s="9">
        <f>IF(PPG!Y95="", "", PPG!Y95)</f>
        <v>0.54200000000000004</v>
      </c>
      <c r="AI295" s="10">
        <f>IF(PPG!Z95="", "", PPG!Z95)</f>
        <v>54.2</v>
      </c>
      <c r="AJ295" s="31" t="str">
        <f>IF(D295&lt;&gt;"",D295*I295, "0.00")</f>
        <v>0.00</v>
      </c>
      <c r="AK295" s="8" t="str">
        <f>IF(D295&lt;&gt;"",D295, "0")</f>
        <v>0</v>
      </c>
      <c r="AL295" s="8" t="str">
        <f>IF(D295&lt;&gt;"",D295*K295, "0")</f>
        <v>0</v>
      </c>
    </row>
    <row r="296" spans="1:38">
      <c r="A296" s="8">
        <f>IF(OUT!C288="", "", OUT!C288)</f>
        <v>773</v>
      </c>
      <c r="B296" s="19">
        <f>IF(OUT!A288="", "", OUT!A288)</f>
        <v>94640</v>
      </c>
      <c r="C296" s="8" t="str">
        <f>IF(OUT!D288="", "", OUT!D288)</f>
        <v>URCO</v>
      </c>
      <c r="D296" s="26"/>
      <c r="E296" s="8" t="str">
        <f>IF(OUT!E288="", "", OUT!E288)</f>
        <v>100/BDL</v>
      </c>
      <c r="F296" s="23" t="str">
        <f>IF(OUT!AE288="NEW", "✷", "")</f>
        <v>✷</v>
      </c>
      <c r="G296" t="str">
        <f>IF(OUT!B288="", "", OUT!B288)</f>
        <v>NEW GUINEA IMPATIENS SPECTRA BRIGHT RED</v>
      </c>
      <c r="H296" s="20">
        <f>IF(AND($K$3=1,$K$4="N"),P296,IF(AND($K$3=2,$K$4="N"),R296,IF(AND($K$3=3,$K$4="N"),T296,IF(AND($K$3=4,$K$4="N"),V296,IF(AND($K$3=5,$K$4="N"),X296,IF(AND($K$3=1,$K$4="Y"),Z296,IF(AND($K$3=2,$K$4="Y"),AB296,IF(AND($K$3=3,$K$4="Y"),AD296,IF(AND($K$3=4,$K$4="Y"),AF296,IF(AND($K$3=5,$K$4="Y"),AH296,"FALSE"))))))))))</f>
        <v>0.41799999999999998</v>
      </c>
      <c r="I296" s="21">
        <f>IF(AND($K$3=1,$K$4="N"),Q296,IF(AND($K$3=2,$K$4="N"),S296,IF(AND($K$3=3,$K$4="N"),U296,IF(AND($K$3=4,$K$4="N"),W296,IF(AND($K$3=5,$K$4="N"),Y296,IF(AND($K$3=1,$K$4="Y"),AA296,IF(AND($K$3=2,$K$4="Y"),AC296,IF(AND($K$3=3,$K$4="Y"),AE296,IF(AND($K$3=4,$K$4="Y"),AG296,IF(AND($K$3=5,$K$4="Y"),AI296,"FALSE"))))))))))</f>
        <v>41.8</v>
      </c>
      <c r="J296" s="35" t="str">
        <f>IF(OUT!F288="", "", OUT!F288)</f>
        <v>UNROOTED CUTTINGS</v>
      </c>
      <c r="K296" s="8">
        <f>IF(OUT!P288="", "", OUT!P288)</f>
        <v>100</v>
      </c>
      <c r="L296" s="8" t="str">
        <f>IF(OUT!AE288="", "", OUT!AE288)</f>
        <v>NEW</v>
      </c>
      <c r="M296" s="8" t="str">
        <f>IF(OUT!AG288="", "", OUT!AG288)</f>
        <v>PAT</v>
      </c>
      <c r="N296" s="8" t="str">
        <f>IF(OUT!AQ288="", "", OUT!AQ288)</f>
        <v/>
      </c>
      <c r="O296" s="8" t="str">
        <f>IF(OUT!BM288="", "", OUT!BM288)</f>
        <v>T6</v>
      </c>
      <c r="P296" s="9">
        <f>IF(OUT!N288="", "", OUT!N288)</f>
        <v>0.41799999999999998</v>
      </c>
      <c r="Q296" s="10">
        <f>IF(OUT!O288="", "", OUT!O288)</f>
        <v>41.8</v>
      </c>
      <c r="R296" s="9">
        <f>IF(PPG!H288="", "", PPG!H288)</f>
        <v>0.32300000000000001</v>
      </c>
      <c r="S296" s="10">
        <f>IF(PPG!I288="", "", PPG!I288)</f>
        <v>32.299999999999997</v>
      </c>
      <c r="T296" s="9">
        <f>IF(PPG!J288="", "", PPG!J288)</f>
        <v>0.29199999999999998</v>
      </c>
      <c r="U296" s="10">
        <f>IF(PPG!K288="", "", PPG!K288)</f>
        <v>29.2</v>
      </c>
      <c r="V296" s="9">
        <f>IF(PPG!L288="", "", PPG!L288)</f>
        <v>0.27300000000000002</v>
      </c>
      <c r="W296" s="10">
        <f>IF(PPG!M288="", "", PPG!M288)</f>
        <v>27.3</v>
      </c>
      <c r="X296" s="9">
        <f>IF(PPG!N288="", "", PPG!N288)</f>
        <v>0.26100000000000001</v>
      </c>
      <c r="Y296" s="10">
        <f>IF(PPG!O288="", "", PPG!O288)</f>
        <v>26.1</v>
      </c>
      <c r="Z296" s="9">
        <f>IF(PPG!Q288="", "", PPG!Q288)</f>
        <v>0.33500000000000002</v>
      </c>
      <c r="AA296" s="10">
        <f>IF(PPG!R288="", "", PPG!R288)</f>
        <v>33.5</v>
      </c>
      <c r="AB296" s="9">
        <f>IF(PPG!S288="", "", PPG!S288)</f>
        <v>0.32300000000000001</v>
      </c>
      <c r="AC296" s="10">
        <f>IF(PPG!T288="", "", PPG!T288)</f>
        <v>32.299999999999997</v>
      </c>
      <c r="AD296" s="9">
        <f>IF(PPG!U288="", "", PPG!U288)</f>
        <v>0.29199999999999998</v>
      </c>
      <c r="AE296" s="10">
        <f>IF(PPG!V288="", "", PPG!V288)</f>
        <v>29.2</v>
      </c>
      <c r="AF296" s="9">
        <f>IF(PPG!W288="", "", PPG!W288)</f>
        <v>0.27300000000000002</v>
      </c>
      <c r="AG296" s="10">
        <f>IF(PPG!X288="", "", PPG!X288)</f>
        <v>27.3</v>
      </c>
      <c r="AH296" s="9">
        <f>IF(PPG!Y288="", "", PPG!Y288)</f>
        <v>0.26100000000000001</v>
      </c>
      <c r="AI296" s="10">
        <f>IF(PPG!Z288="", "", PPG!Z288)</f>
        <v>26.1</v>
      </c>
      <c r="AJ296" s="31" t="str">
        <f>IF(D296&lt;&gt;"",D296*I296, "0.00")</f>
        <v>0.00</v>
      </c>
      <c r="AK296" s="8" t="str">
        <f>IF(D296&lt;&gt;"",D296, "0")</f>
        <v>0</v>
      </c>
      <c r="AL296" s="8" t="str">
        <f>IF(D296&lt;&gt;"",D296*K296, "0")</f>
        <v>0</v>
      </c>
    </row>
    <row r="297" spans="1:38">
      <c r="A297" s="8">
        <f>IF(OUT!C289="", "", OUT!C289)</f>
        <v>773</v>
      </c>
      <c r="B297" s="19">
        <f>IF(OUT!A289="", "", OUT!A289)</f>
        <v>94641</v>
      </c>
      <c r="C297" s="8" t="str">
        <f>IF(OUT!D289="", "", OUT!D289)</f>
        <v>URCO</v>
      </c>
      <c r="D297" s="26"/>
      <c r="E297" s="8" t="str">
        <f>IF(OUT!E289="", "", OUT!E289)</f>
        <v>100/BDL</v>
      </c>
      <c r="F297" s="23" t="str">
        <f>IF(OUT!AE289="NEW", "✷", "")</f>
        <v>✷</v>
      </c>
      <c r="G297" t="str">
        <f>IF(OUT!B289="", "", OUT!B289)</f>
        <v>NEW GUINEA IMPATIENS SPECTRA MAGENTA</v>
      </c>
      <c r="H297" s="20">
        <f>IF(AND($K$3=1,$K$4="N"),P297,IF(AND($K$3=2,$K$4="N"),R297,IF(AND($K$3=3,$K$4="N"),T297,IF(AND($K$3=4,$K$4="N"),V297,IF(AND($K$3=5,$K$4="N"),X297,IF(AND($K$3=1,$K$4="Y"),Z297,IF(AND($K$3=2,$K$4="Y"),AB297,IF(AND($K$3=3,$K$4="Y"),AD297,IF(AND($K$3=4,$K$4="Y"),AF297,IF(AND($K$3=5,$K$4="Y"),AH297,"FALSE"))))))))))</f>
        <v>0.41799999999999998</v>
      </c>
      <c r="I297" s="21">
        <f>IF(AND($K$3=1,$K$4="N"),Q297,IF(AND($K$3=2,$K$4="N"),S297,IF(AND($K$3=3,$K$4="N"),U297,IF(AND($K$3=4,$K$4="N"),W297,IF(AND($K$3=5,$K$4="N"),Y297,IF(AND($K$3=1,$K$4="Y"),AA297,IF(AND($K$3=2,$K$4="Y"),AC297,IF(AND($K$3=3,$K$4="Y"),AE297,IF(AND($K$3=4,$K$4="Y"),AG297,IF(AND($K$3=5,$K$4="Y"),AI297,"FALSE"))))))))))</f>
        <v>41.8</v>
      </c>
      <c r="J297" s="35" t="str">
        <f>IF(OUT!F289="", "", OUT!F289)</f>
        <v>UNROOTED CUTTINGS</v>
      </c>
      <c r="K297" s="8">
        <f>IF(OUT!P289="", "", OUT!P289)</f>
        <v>100</v>
      </c>
      <c r="L297" s="8" t="str">
        <f>IF(OUT!AE289="", "", OUT!AE289)</f>
        <v>NEW</v>
      </c>
      <c r="M297" s="8" t="str">
        <f>IF(OUT!AG289="", "", OUT!AG289)</f>
        <v>PAT</v>
      </c>
      <c r="N297" s="8" t="str">
        <f>IF(OUT!AQ289="", "", OUT!AQ289)</f>
        <v/>
      </c>
      <c r="O297" s="8" t="str">
        <f>IF(OUT!BM289="", "", OUT!BM289)</f>
        <v>T6</v>
      </c>
      <c r="P297" s="9">
        <f>IF(OUT!N289="", "", OUT!N289)</f>
        <v>0.41799999999999998</v>
      </c>
      <c r="Q297" s="10">
        <f>IF(OUT!O289="", "", OUT!O289)</f>
        <v>41.8</v>
      </c>
      <c r="R297" s="9">
        <f>IF(PPG!H289="", "", PPG!H289)</f>
        <v>0.32300000000000001</v>
      </c>
      <c r="S297" s="10">
        <f>IF(PPG!I289="", "", PPG!I289)</f>
        <v>32.299999999999997</v>
      </c>
      <c r="T297" s="9">
        <f>IF(PPG!J289="", "", PPG!J289)</f>
        <v>0.29199999999999998</v>
      </c>
      <c r="U297" s="10">
        <f>IF(PPG!K289="", "", PPG!K289)</f>
        <v>29.2</v>
      </c>
      <c r="V297" s="9">
        <f>IF(PPG!L289="", "", PPG!L289)</f>
        <v>0.27300000000000002</v>
      </c>
      <c r="W297" s="10">
        <f>IF(PPG!M289="", "", PPG!M289)</f>
        <v>27.3</v>
      </c>
      <c r="X297" s="9">
        <f>IF(PPG!N289="", "", PPG!N289)</f>
        <v>0.26100000000000001</v>
      </c>
      <c r="Y297" s="10">
        <f>IF(PPG!O289="", "", PPG!O289)</f>
        <v>26.1</v>
      </c>
      <c r="Z297" s="9">
        <f>IF(PPG!Q289="", "", PPG!Q289)</f>
        <v>0.33500000000000002</v>
      </c>
      <c r="AA297" s="10">
        <f>IF(PPG!R289="", "", PPG!R289)</f>
        <v>33.5</v>
      </c>
      <c r="AB297" s="9">
        <f>IF(PPG!S289="", "", PPG!S289)</f>
        <v>0.32300000000000001</v>
      </c>
      <c r="AC297" s="10">
        <f>IF(PPG!T289="", "", PPG!T289)</f>
        <v>32.299999999999997</v>
      </c>
      <c r="AD297" s="9">
        <f>IF(PPG!U289="", "", PPG!U289)</f>
        <v>0.29199999999999998</v>
      </c>
      <c r="AE297" s="10">
        <f>IF(PPG!V289="", "", PPG!V289)</f>
        <v>29.2</v>
      </c>
      <c r="AF297" s="9">
        <f>IF(PPG!W289="", "", PPG!W289)</f>
        <v>0.27300000000000002</v>
      </c>
      <c r="AG297" s="10">
        <f>IF(PPG!X289="", "", PPG!X289)</f>
        <v>27.3</v>
      </c>
      <c r="AH297" s="9">
        <f>IF(PPG!Y289="", "", PPG!Y289)</f>
        <v>0.26100000000000001</v>
      </c>
      <c r="AI297" s="10">
        <f>IF(PPG!Z289="", "", PPG!Z289)</f>
        <v>26.1</v>
      </c>
      <c r="AJ297" s="31" t="str">
        <f>IF(D297&lt;&gt;"",D297*I297, "0.00")</f>
        <v>0.00</v>
      </c>
      <c r="AK297" s="8" t="str">
        <f>IF(D297&lt;&gt;"",D297, "0")</f>
        <v>0</v>
      </c>
      <c r="AL297" s="8" t="str">
        <f>IF(D297&lt;&gt;"",D297*K297, "0")</f>
        <v>0</v>
      </c>
    </row>
    <row r="298" spans="1:38">
      <c r="A298" s="8">
        <f>IF(OUT!C290="", "", OUT!C290)</f>
        <v>773</v>
      </c>
      <c r="B298" s="19">
        <f>IF(OUT!A290="", "", OUT!A290)</f>
        <v>94642</v>
      </c>
      <c r="C298" s="8" t="str">
        <f>IF(OUT!D290="", "", OUT!D290)</f>
        <v>URCO</v>
      </c>
      <c r="D298" s="26"/>
      <c r="E298" s="8" t="str">
        <f>IF(OUT!E290="", "", OUT!E290)</f>
        <v>100/BDL</v>
      </c>
      <c r="F298" s="23" t="str">
        <f>IF(OUT!AE290="NEW", "✷", "")</f>
        <v>✷</v>
      </c>
      <c r="G298" t="str">
        <f>IF(OUT!B290="", "", OUT!B290)</f>
        <v>NEW GUINEA IMPATIENS SPECTRA ORANGE</v>
      </c>
      <c r="H298" s="20">
        <f>IF(AND($K$3=1,$K$4="N"),P298,IF(AND($K$3=2,$K$4="N"),R298,IF(AND($K$3=3,$K$4="N"),T298,IF(AND($K$3=4,$K$4="N"),V298,IF(AND($K$3=5,$K$4="N"),X298,IF(AND($K$3=1,$K$4="Y"),Z298,IF(AND($K$3=2,$K$4="Y"),AB298,IF(AND($K$3=3,$K$4="Y"),AD298,IF(AND($K$3=4,$K$4="Y"),AF298,IF(AND($K$3=5,$K$4="Y"),AH298,"FALSE"))))))))))</f>
        <v>0.41799999999999998</v>
      </c>
      <c r="I298" s="21">
        <f>IF(AND($K$3=1,$K$4="N"),Q298,IF(AND($K$3=2,$K$4="N"),S298,IF(AND($K$3=3,$K$4="N"),U298,IF(AND($K$3=4,$K$4="N"),W298,IF(AND($K$3=5,$K$4="N"),Y298,IF(AND($K$3=1,$K$4="Y"),AA298,IF(AND($K$3=2,$K$4="Y"),AC298,IF(AND($K$3=3,$K$4="Y"),AE298,IF(AND($K$3=4,$K$4="Y"),AG298,IF(AND($K$3=5,$K$4="Y"),AI298,"FALSE"))))))))))</f>
        <v>41.8</v>
      </c>
      <c r="J298" s="35" t="str">
        <f>IF(OUT!F290="", "", OUT!F290)</f>
        <v>UNROOTED CUTTINGS</v>
      </c>
      <c r="K298" s="8">
        <f>IF(OUT!P290="", "", OUT!P290)</f>
        <v>100</v>
      </c>
      <c r="L298" s="8" t="str">
        <f>IF(OUT!AE290="", "", OUT!AE290)</f>
        <v>NEW</v>
      </c>
      <c r="M298" s="8" t="str">
        <f>IF(OUT!AG290="", "", OUT!AG290)</f>
        <v>PAT</v>
      </c>
      <c r="N298" s="8" t="str">
        <f>IF(OUT!AQ290="", "", OUT!AQ290)</f>
        <v/>
      </c>
      <c r="O298" s="8" t="str">
        <f>IF(OUT!BM290="", "", OUT!BM290)</f>
        <v>T6</v>
      </c>
      <c r="P298" s="9">
        <f>IF(OUT!N290="", "", OUT!N290)</f>
        <v>0.41799999999999998</v>
      </c>
      <c r="Q298" s="10">
        <f>IF(OUT!O290="", "", OUT!O290)</f>
        <v>41.8</v>
      </c>
      <c r="R298" s="9">
        <f>IF(PPG!H290="", "", PPG!H290)</f>
        <v>0.38100000000000001</v>
      </c>
      <c r="S298" s="10">
        <f>IF(PPG!I290="", "", PPG!I290)</f>
        <v>38.1</v>
      </c>
      <c r="T298" s="9">
        <f>IF(PPG!J290="", "", PPG!J290)</f>
        <v>0.34200000000000003</v>
      </c>
      <c r="U298" s="10">
        <f>IF(PPG!K290="", "", PPG!K290)</f>
        <v>34.200000000000003</v>
      </c>
      <c r="V298" s="9">
        <f>IF(PPG!L290="", "", PPG!L290)</f>
        <v>0.32</v>
      </c>
      <c r="W298" s="10">
        <f>IF(PPG!M290="", "", PPG!M290)</f>
        <v>32</v>
      </c>
      <c r="X298" s="9">
        <f>IF(PPG!N290="", "", PPG!N290)</f>
        <v>0.30599999999999999</v>
      </c>
      <c r="Y298" s="10">
        <f>IF(PPG!O290="", "", PPG!O290)</f>
        <v>30.6</v>
      </c>
      <c r="Z298" s="9">
        <f>IF(PPG!Q290="", "", PPG!Q290)</f>
        <v>0.39700000000000002</v>
      </c>
      <c r="AA298" s="10">
        <f>IF(PPG!R290="", "", PPG!R290)</f>
        <v>39.700000000000003</v>
      </c>
      <c r="AB298" s="9">
        <f>IF(PPG!S290="", "", PPG!S290)</f>
        <v>0.38100000000000001</v>
      </c>
      <c r="AC298" s="10">
        <f>IF(PPG!T290="", "", PPG!T290)</f>
        <v>38.1</v>
      </c>
      <c r="AD298" s="9">
        <f>IF(PPG!U290="", "", PPG!U290)</f>
        <v>0.34200000000000003</v>
      </c>
      <c r="AE298" s="10">
        <f>IF(PPG!V290="", "", PPG!V290)</f>
        <v>34.200000000000003</v>
      </c>
      <c r="AF298" s="9">
        <f>IF(PPG!W290="", "", PPG!W290)</f>
        <v>0.32</v>
      </c>
      <c r="AG298" s="10">
        <f>IF(PPG!X290="", "", PPG!X290)</f>
        <v>32</v>
      </c>
      <c r="AH298" s="9">
        <f>IF(PPG!Y290="", "", PPG!Y290)</f>
        <v>0.30599999999999999</v>
      </c>
      <c r="AI298" s="10">
        <f>IF(PPG!Z290="", "", PPG!Z290)</f>
        <v>30.6</v>
      </c>
      <c r="AJ298" s="31" t="str">
        <f>IF(D298&lt;&gt;"",D298*I298, "0.00")</f>
        <v>0.00</v>
      </c>
      <c r="AK298" s="8" t="str">
        <f>IF(D298&lt;&gt;"",D298, "0")</f>
        <v>0</v>
      </c>
      <c r="AL298" s="8" t="str">
        <f>IF(D298&lt;&gt;"",D298*K298, "0")</f>
        <v>0</v>
      </c>
    </row>
    <row r="299" spans="1:38">
      <c r="A299" s="8">
        <f>IF(OUT!C291="", "", OUT!C291)</f>
        <v>773</v>
      </c>
      <c r="B299" s="19">
        <f>IF(OUT!A291="", "", OUT!A291)</f>
        <v>94643</v>
      </c>
      <c r="C299" s="8" t="str">
        <f>IF(OUT!D291="", "", OUT!D291)</f>
        <v>URCO</v>
      </c>
      <c r="D299" s="26"/>
      <c r="E299" s="8" t="str">
        <f>IF(OUT!E291="", "", OUT!E291)</f>
        <v>100/BDL</v>
      </c>
      <c r="F299" s="23" t="str">
        <f>IF(OUT!AE291="NEW", "✷", "")</f>
        <v>✷</v>
      </c>
      <c r="G299" t="str">
        <f>IF(OUT!B291="", "", OUT!B291)</f>
        <v>NEW GUINEA IMPATIENS SPECTRA PINK</v>
      </c>
      <c r="H299" s="20">
        <f>IF(AND($K$3=1,$K$4="N"),P299,IF(AND($K$3=2,$K$4="N"),R299,IF(AND($K$3=3,$K$4="N"),T299,IF(AND($K$3=4,$K$4="N"),V299,IF(AND($K$3=5,$K$4="N"),X299,IF(AND($K$3=1,$K$4="Y"),Z299,IF(AND($K$3=2,$K$4="Y"),AB299,IF(AND($K$3=3,$K$4="Y"),AD299,IF(AND($K$3=4,$K$4="Y"),AF299,IF(AND($K$3=5,$K$4="Y"),AH299,"FALSE"))))))))))</f>
        <v>0.41799999999999998</v>
      </c>
      <c r="I299" s="21">
        <f>IF(AND($K$3=1,$K$4="N"),Q299,IF(AND($K$3=2,$K$4="N"),S299,IF(AND($K$3=3,$K$4="N"),U299,IF(AND($K$3=4,$K$4="N"),W299,IF(AND($K$3=5,$K$4="N"),Y299,IF(AND($K$3=1,$K$4="Y"),AA299,IF(AND($K$3=2,$K$4="Y"),AC299,IF(AND($K$3=3,$K$4="Y"),AE299,IF(AND($K$3=4,$K$4="Y"),AG299,IF(AND($K$3=5,$K$4="Y"),AI299,"FALSE"))))))))))</f>
        <v>41.8</v>
      </c>
      <c r="J299" s="35" t="str">
        <f>IF(OUT!F291="", "", OUT!F291)</f>
        <v>UNROOTED CUTTINGS</v>
      </c>
      <c r="K299" s="8">
        <f>IF(OUT!P291="", "", OUT!P291)</f>
        <v>100</v>
      </c>
      <c r="L299" s="8" t="str">
        <f>IF(OUT!AE291="", "", OUT!AE291)</f>
        <v>NEW</v>
      </c>
      <c r="M299" s="8" t="str">
        <f>IF(OUT!AG291="", "", OUT!AG291)</f>
        <v>PAT</v>
      </c>
      <c r="N299" s="8" t="str">
        <f>IF(OUT!AQ291="", "", OUT!AQ291)</f>
        <v/>
      </c>
      <c r="O299" s="8" t="str">
        <f>IF(OUT!BM291="", "", OUT!BM291)</f>
        <v>T6</v>
      </c>
      <c r="P299" s="9">
        <f>IF(OUT!N291="", "", OUT!N291)</f>
        <v>0.41799999999999998</v>
      </c>
      <c r="Q299" s="10">
        <f>IF(OUT!O291="", "", OUT!O291)</f>
        <v>41.8</v>
      </c>
      <c r="R299" s="9">
        <f>IF(PPG!H291="", "", PPG!H291)</f>
        <v>0.38100000000000001</v>
      </c>
      <c r="S299" s="10">
        <f>IF(PPG!I291="", "", PPG!I291)</f>
        <v>38.1</v>
      </c>
      <c r="T299" s="9">
        <f>IF(PPG!J291="", "", PPG!J291)</f>
        <v>0.34200000000000003</v>
      </c>
      <c r="U299" s="10">
        <f>IF(PPG!K291="", "", PPG!K291)</f>
        <v>34.200000000000003</v>
      </c>
      <c r="V299" s="9">
        <f>IF(PPG!L291="", "", PPG!L291)</f>
        <v>0.32</v>
      </c>
      <c r="W299" s="10">
        <f>IF(PPG!M291="", "", PPG!M291)</f>
        <v>32</v>
      </c>
      <c r="X299" s="9">
        <f>IF(PPG!N291="", "", PPG!N291)</f>
        <v>0.30599999999999999</v>
      </c>
      <c r="Y299" s="10">
        <f>IF(PPG!O291="", "", PPG!O291)</f>
        <v>30.6</v>
      </c>
      <c r="Z299" s="9">
        <f>IF(PPG!Q291="", "", PPG!Q291)</f>
        <v>0.39700000000000002</v>
      </c>
      <c r="AA299" s="10">
        <f>IF(PPG!R291="", "", PPG!R291)</f>
        <v>39.700000000000003</v>
      </c>
      <c r="AB299" s="9">
        <f>IF(PPG!S291="", "", PPG!S291)</f>
        <v>0.38100000000000001</v>
      </c>
      <c r="AC299" s="10">
        <f>IF(PPG!T291="", "", PPG!T291)</f>
        <v>38.1</v>
      </c>
      <c r="AD299" s="9">
        <f>IF(PPG!U291="", "", PPG!U291)</f>
        <v>0.34200000000000003</v>
      </c>
      <c r="AE299" s="10">
        <f>IF(PPG!V291="", "", PPG!V291)</f>
        <v>34.200000000000003</v>
      </c>
      <c r="AF299" s="9">
        <f>IF(PPG!W291="", "", PPG!W291)</f>
        <v>0.32</v>
      </c>
      <c r="AG299" s="10">
        <f>IF(PPG!X291="", "", PPG!X291)</f>
        <v>32</v>
      </c>
      <c r="AH299" s="9">
        <f>IF(PPG!Y291="", "", PPG!Y291)</f>
        <v>0.30599999999999999</v>
      </c>
      <c r="AI299" s="10">
        <f>IF(PPG!Z291="", "", PPG!Z291)</f>
        <v>30.6</v>
      </c>
      <c r="AJ299" s="31" t="str">
        <f>IF(D299&lt;&gt;"",D299*I299, "0.00")</f>
        <v>0.00</v>
      </c>
      <c r="AK299" s="8" t="str">
        <f>IF(D299&lt;&gt;"",D299, "0")</f>
        <v>0</v>
      </c>
      <c r="AL299" s="8" t="str">
        <f>IF(D299&lt;&gt;"",D299*K299, "0")</f>
        <v>0</v>
      </c>
    </row>
    <row r="300" spans="1:38">
      <c r="A300" s="8">
        <f>IF(OUT!C292="", "", OUT!C292)</f>
        <v>773</v>
      </c>
      <c r="B300" s="19">
        <f>IF(OUT!A292="", "", OUT!A292)</f>
        <v>94644</v>
      </c>
      <c r="C300" s="8" t="str">
        <f>IF(OUT!D292="", "", OUT!D292)</f>
        <v>URCO</v>
      </c>
      <c r="D300" s="26"/>
      <c r="E300" s="8" t="str">
        <f>IF(OUT!E292="", "", OUT!E292)</f>
        <v>100/BDL</v>
      </c>
      <c r="F300" s="23" t="str">
        <f>IF(OUT!AE292="NEW", "✷", "")</f>
        <v>✷</v>
      </c>
      <c r="G300" t="str">
        <f>IF(OUT!B292="", "", OUT!B292)</f>
        <v>NEW GUINEA IMPATIENS SPECTRA WHITE</v>
      </c>
      <c r="H300" s="20">
        <f>IF(AND($K$3=1,$K$4="N"),P300,IF(AND($K$3=2,$K$4="N"),R300,IF(AND($K$3=3,$K$4="N"),T300,IF(AND($K$3=4,$K$4="N"),V300,IF(AND($K$3=5,$K$4="N"),X300,IF(AND($K$3=1,$K$4="Y"),Z300,IF(AND($K$3=2,$K$4="Y"),AB300,IF(AND($K$3=3,$K$4="Y"),AD300,IF(AND($K$3=4,$K$4="Y"),AF300,IF(AND($K$3=5,$K$4="Y"),AH300,"FALSE"))))))))))</f>
        <v>0.41799999999999998</v>
      </c>
      <c r="I300" s="21">
        <f>IF(AND($K$3=1,$K$4="N"),Q300,IF(AND($K$3=2,$K$4="N"),S300,IF(AND($K$3=3,$K$4="N"),U300,IF(AND($K$3=4,$K$4="N"),W300,IF(AND($K$3=5,$K$4="N"),Y300,IF(AND($K$3=1,$K$4="Y"),AA300,IF(AND($K$3=2,$K$4="Y"),AC300,IF(AND($K$3=3,$K$4="Y"),AE300,IF(AND($K$3=4,$K$4="Y"),AG300,IF(AND($K$3=5,$K$4="Y"),AI300,"FALSE"))))))))))</f>
        <v>41.8</v>
      </c>
      <c r="J300" s="35" t="str">
        <f>IF(OUT!F292="", "", OUT!F292)</f>
        <v>UNROOTED CUTTINGS</v>
      </c>
      <c r="K300" s="8">
        <f>IF(OUT!P292="", "", OUT!P292)</f>
        <v>100</v>
      </c>
      <c r="L300" s="8" t="str">
        <f>IF(OUT!AE292="", "", OUT!AE292)</f>
        <v>NEW</v>
      </c>
      <c r="M300" s="8" t="str">
        <f>IF(OUT!AG292="", "", OUT!AG292)</f>
        <v>PAT</v>
      </c>
      <c r="N300" s="8" t="str">
        <f>IF(OUT!AQ292="", "", OUT!AQ292)</f>
        <v/>
      </c>
      <c r="O300" s="8" t="str">
        <f>IF(OUT!BM292="", "", OUT!BM292)</f>
        <v>T6</v>
      </c>
      <c r="P300" s="9">
        <f>IF(OUT!N292="", "", OUT!N292)</f>
        <v>0.41799999999999998</v>
      </c>
      <c r="Q300" s="10">
        <f>IF(OUT!O292="", "", OUT!O292)</f>
        <v>41.8</v>
      </c>
      <c r="R300" s="9">
        <f>IF(PPG!H292="", "", PPG!H292)</f>
        <v>0.38100000000000001</v>
      </c>
      <c r="S300" s="10">
        <f>IF(PPG!I292="", "", PPG!I292)</f>
        <v>38.1</v>
      </c>
      <c r="T300" s="9">
        <f>IF(PPG!J292="", "", PPG!J292)</f>
        <v>0.34200000000000003</v>
      </c>
      <c r="U300" s="10">
        <f>IF(PPG!K292="", "", PPG!K292)</f>
        <v>34.200000000000003</v>
      </c>
      <c r="V300" s="9">
        <f>IF(PPG!L292="", "", PPG!L292)</f>
        <v>0.32</v>
      </c>
      <c r="W300" s="10">
        <f>IF(PPG!M292="", "", PPG!M292)</f>
        <v>32</v>
      </c>
      <c r="X300" s="9">
        <f>IF(PPG!N292="", "", PPG!N292)</f>
        <v>0.30599999999999999</v>
      </c>
      <c r="Y300" s="10">
        <f>IF(PPG!O292="", "", PPG!O292)</f>
        <v>30.6</v>
      </c>
      <c r="Z300" s="9">
        <f>IF(PPG!Q292="", "", PPG!Q292)</f>
        <v>0.39700000000000002</v>
      </c>
      <c r="AA300" s="10">
        <f>IF(PPG!R292="", "", PPG!R292)</f>
        <v>39.700000000000003</v>
      </c>
      <c r="AB300" s="9">
        <f>IF(PPG!S292="", "", PPG!S292)</f>
        <v>0.38100000000000001</v>
      </c>
      <c r="AC300" s="10">
        <f>IF(PPG!T292="", "", PPG!T292)</f>
        <v>38.1</v>
      </c>
      <c r="AD300" s="9">
        <f>IF(PPG!U292="", "", PPG!U292)</f>
        <v>0.34200000000000003</v>
      </c>
      <c r="AE300" s="10">
        <f>IF(PPG!V292="", "", PPG!V292)</f>
        <v>34.200000000000003</v>
      </c>
      <c r="AF300" s="9">
        <f>IF(PPG!W292="", "", PPG!W292)</f>
        <v>0.32</v>
      </c>
      <c r="AG300" s="10">
        <f>IF(PPG!X292="", "", PPG!X292)</f>
        <v>32</v>
      </c>
      <c r="AH300" s="9">
        <f>IF(PPG!Y292="", "", PPG!Y292)</f>
        <v>0.30599999999999999</v>
      </c>
      <c r="AI300" s="10">
        <f>IF(PPG!Z292="", "", PPG!Z292)</f>
        <v>30.6</v>
      </c>
      <c r="AJ300" s="31" t="str">
        <f>IF(D300&lt;&gt;"",D300*I300, "0.00")</f>
        <v>0.00</v>
      </c>
      <c r="AK300" s="8" t="str">
        <f>IF(D300&lt;&gt;"",D300, "0")</f>
        <v>0</v>
      </c>
      <c r="AL300" s="8" t="str">
        <f>IF(D300&lt;&gt;"",D300*K300, "0")</f>
        <v>0</v>
      </c>
    </row>
    <row r="301" spans="1:38">
      <c r="A301" s="8">
        <f>IF(OUT!C206="", "", OUT!C206)</f>
        <v>773</v>
      </c>
      <c r="B301" s="19">
        <f>IF(OUT!A206="", "", OUT!A206)</f>
        <v>88655</v>
      </c>
      <c r="C301" s="8" t="str">
        <f>IF(OUT!D206="", "", OUT!D206)</f>
        <v>URCO</v>
      </c>
      <c r="D301" s="26"/>
      <c r="E301" s="8" t="str">
        <f>IF(OUT!E206="", "", OUT!E206)</f>
        <v>100/BDL</v>
      </c>
      <c r="F301" s="23" t="str">
        <f>IF(OUT!AE206="NEW", "✷", "")</f>
        <v/>
      </c>
      <c r="G301" t="str">
        <f>IF(OUT!B206="", "", OUT!B206)</f>
        <v>NEW GUINEA IMPATIENS SUPER SONIC DARK RED</v>
      </c>
      <c r="H301" s="20">
        <f>IF(AND($K$3=1,$K$4="N"),P301,IF(AND($K$3=2,$K$4="N"),R301,IF(AND($K$3=3,$K$4="N"),T301,IF(AND($K$3=4,$K$4="N"),V301,IF(AND($K$3=5,$K$4="N"),X301,IF(AND($K$3=1,$K$4="Y"),Z301,IF(AND($K$3=2,$K$4="Y"),AB301,IF(AND($K$3=3,$K$4="Y"),AD301,IF(AND($K$3=4,$K$4="Y"),AF301,IF(AND($K$3=5,$K$4="Y"),AH301,"FALSE"))))))))))</f>
        <v>0.35199999999999998</v>
      </c>
      <c r="I301" s="21">
        <f>IF(AND($K$3=1,$K$4="N"),Q301,IF(AND($K$3=2,$K$4="N"),S301,IF(AND($K$3=3,$K$4="N"),U301,IF(AND($K$3=4,$K$4="N"),W301,IF(AND($K$3=5,$K$4="N"),Y301,IF(AND($K$3=1,$K$4="Y"),AA301,IF(AND($K$3=2,$K$4="Y"),AC301,IF(AND($K$3=3,$K$4="Y"),AE301,IF(AND($K$3=4,$K$4="Y"),AG301,IF(AND($K$3=5,$K$4="Y"),AI301,"FALSE"))))))))))</f>
        <v>35.200000000000003</v>
      </c>
      <c r="J301" s="35" t="str">
        <f>IF(OUT!F206="", "", OUT!F206)</f>
        <v>UNROOTED CUTTINGS</v>
      </c>
      <c r="K301" s="8">
        <f>IF(OUT!P206="", "", OUT!P206)</f>
        <v>100</v>
      </c>
      <c r="L301" s="8" t="str">
        <f>IF(OUT!AE206="", "", OUT!AE206)</f>
        <v/>
      </c>
      <c r="M301" s="8" t="str">
        <f>IF(OUT!AG206="", "", OUT!AG206)</f>
        <v>PAT</v>
      </c>
      <c r="N301" s="8" t="str">
        <f>IF(OUT!AQ206="", "", OUT!AQ206)</f>
        <v/>
      </c>
      <c r="O301" s="8" t="str">
        <f>IF(OUT!BM206="", "", OUT!BM206)</f>
        <v>T6</v>
      </c>
      <c r="P301" s="9">
        <f>IF(OUT!N206="", "", OUT!N206)</f>
        <v>0.35199999999999998</v>
      </c>
      <c r="Q301" s="10">
        <f>IF(OUT!O206="", "", OUT!O206)</f>
        <v>35.200000000000003</v>
      </c>
      <c r="R301" s="9">
        <f>IF(PPG!H206="", "", PPG!H206)</f>
        <v>0.496</v>
      </c>
      <c r="S301" s="10">
        <f>IF(PPG!I206="", "", PPG!I206)</f>
        <v>49.6</v>
      </c>
      <c r="T301" s="9">
        <f>IF(PPG!J206="", "", PPG!J206)</f>
        <v>0.44400000000000001</v>
      </c>
      <c r="U301" s="10">
        <f>IF(PPG!K206="", "", PPG!K206)</f>
        <v>44.4</v>
      </c>
      <c r="V301" s="9">
        <f>IF(PPG!L206="", "", PPG!L206)</f>
        <v>0.41399999999999998</v>
      </c>
      <c r="W301" s="10">
        <f>IF(PPG!M206="", "", PPG!M206)</f>
        <v>41.4</v>
      </c>
      <c r="X301" s="9">
        <f>IF(PPG!N206="", "", PPG!N206)</f>
        <v>0.39400000000000002</v>
      </c>
      <c r="Y301" s="10">
        <f>IF(PPG!O206="", "", PPG!O206)</f>
        <v>39.4</v>
      </c>
      <c r="Z301" s="9">
        <f>IF(PPG!Q206="", "", PPG!Q206)</f>
        <v>0.51700000000000002</v>
      </c>
      <c r="AA301" s="10">
        <f>IF(PPG!R206="", "", PPG!R206)</f>
        <v>51.7</v>
      </c>
      <c r="AB301" s="9">
        <f>IF(PPG!S206="", "", PPG!S206)</f>
        <v>0.496</v>
      </c>
      <c r="AC301" s="10">
        <f>IF(PPG!T206="", "", PPG!T206)</f>
        <v>49.6</v>
      </c>
      <c r="AD301" s="9">
        <f>IF(PPG!U206="", "", PPG!U206)</f>
        <v>0.44400000000000001</v>
      </c>
      <c r="AE301" s="10">
        <f>IF(PPG!V206="", "", PPG!V206)</f>
        <v>44.4</v>
      </c>
      <c r="AF301" s="9">
        <f>IF(PPG!W206="", "", PPG!W206)</f>
        <v>0.41399999999999998</v>
      </c>
      <c r="AG301" s="10">
        <f>IF(PPG!X206="", "", PPG!X206)</f>
        <v>41.4</v>
      </c>
      <c r="AH301" s="9">
        <f>IF(PPG!Y206="", "", PPG!Y206)</f>
        <v>0.39400000000000002</v>
      </c>
      <c r="AI301" s="10">
        <f>IF(PPG!Z206="", "", PPG!Z206)</f>
        <v>39.4</v>
      </c>
      <c r="AJ301" s="31" t="str">
        <f>IF(D301&lt;&gt;"",D301*I301, "0.00")</f>
        <v>0.00</v>
      </c>
      <c r="AK301" s="8" t="str">
        <f>IF(D301&lt;&gt;"",D301, "0")</f>
        <v>0</v>
      </c>
      <c r="AL301" s="8" t="str">
        <f>IF(D301&lt;&gt;"",D301*K301, "0")</f>
        <v>0</v>
      </c>
    </row>
    <row r="302" spans="1:38">
      <c r="A302" s="8">
        <f>IF(OUT!C139="", "", OUT!C139)</f>
        <v>773</v>
      </c>
      <c r="B302" s="19">
        <f>IF(OUT!A139="", "", OUT!A139)</f>
        <v>65821</v>
      </c>
      <c r="C302" s="8" t="str">
        <f>IF(OUT!D139="", "", OUT!D139)</f>
        <v>URCO</v>
      </c>
      <c r="D302" s="26"/>
      <c r="E302" s="8" t="str">
        <f>IF(OUT!E139="", "", OUT!E139)</f>
        <v>100/BDL</v>
      </c>
      <c r="F302" s="23" t="str">
        <f>IF(OUT!AE139="NEW", "✷", "")</f>
        <v/>
      </c>
      <c r="G302" t="str">
        <f>IF(OUT!B139="", "", OUT!B139)</f>
        <v>NEW GUINEA IMPATIENS SUPER SONIC DARK SALMON</v>
      </c>
      <c r="H302" s="20">
        <f>IF(AND($K$3=1,$K$4="N"),P302,IF(AND($K$3=2,$K$4="N"),R302,IF(AND($K$3=3,$K$4="N"),T302,IF(AND($K$3=4,$K$4="N"),V302,IF(AND($K$3=5,$K$4="N"),X302,IF(AND($K$3=1,$K$4="Y"),Z302,IF(AND($K$3=2,$K$4="Y"),AB302,IF(AND($K$3=3,$K$4="Y"),AD302,IF(AND($K$3=4,$K$4="Y"),AF302,IF(AND($K$3=5,$K$4="Y"),AH302,"FALSE"))))))))))</f>
        <v>0.35199999999999998</v>
      </c>
      <c r="I302" s="21">
        <f>IF(AND($K$3=1,$K$4="N"),Q302,IF(AND($K$3=2,$K$4="N"),S302,IF(AND($K$3=3,$K$4="N"),U302,IF(AND($K$3=4,$K$4="N"),W302,IF(AND($K$3=5,$K$4="N"),Y302,IF(AND($K$3=1,$K$4="Y"),AA302,IF(AND($K$3=2,$K$4="Y"),AC302,IF(AND($K$3=3,$K$4="Y"),AE302,IF(AND($K$3=4,$K$4="Y"),AG302,IF(AND($K$3=5,$K$4="Y"),AI302,"FALSE"))))))))))</f>
        <v>35.200000000000003</v>
      </c>
      <c r="J302" s="35" t="str">
        <f>IF(OUT!F139="", "", OUT!F139)</f>
        <v>UNROOTED CUTTINGS</v>
      </c>
      <c r="K302" s="8">
        <f>IF(OUT!P139="", "", OUT!P139)</f>
        <v>100</v>
      </c>
      <c r="L302" s="8" t="str">
        <f>IF(OUT!AE139="", "", OUT!AE139)</f>
        <v/>
      </c>
      <c r="M302" s="8" t="str">
        <f>IF(OUT!AG139="", "", OUT!AG139)</f>
        <v>PAT</v>
      </c>
      <c r="N302" s="8" t="str">
        <f>IF(OUT!AQ139="", "", OUT!AQ139)</f>
        <v/>
      </c>
      <c r="O302" s="8" t="str">
        <f>IF(OUT!BM139="", "", OUT!BM139)</f>
        <v>T6</v>
      </c>
      <c r="P302" s="9">
        <f>IF(OUT!N139="", "", OUT!N139)</f>
        <v>0.35199999999999998</v>
      </c>
      <c r="Q302" s="10">
        <f>IF(OUT!O139="", "", OUT!O139)</f>
        <v>35.200000000000003</v>
      </c>
      <c r="R302" s="9">
        <f>IF(PPG!H139="", "", PPG!H139)</f>
        <v>0.59499999999999997</v>
      </c>
      <c r="S302" s="10">
        <f>IF(PPG!I139="", "", PPG!I139)</f>
        <v>59.5</v>
      </c>
      <c r="T302" s="9">
        <f>IF(PPG!J139="", "", PPG!J139)</f>
        <v>0.53100000000000003</v>
      </c>
      <c r="U302" s="10">
        <f>IF(PPG!K139="", "", PPG!K139)</f>
        <v>53.1</v>
      </c>
      <c r="V302" s="9">
        <f>IF(PPG!L139="", "", PPG!L139)</f>
        <v>0.49399999999999999</v>
      </c>
      <c r="W302" s="10">
        <f>IF(PPG!M139="", "", PPG!M139)</f>
        <v>49.4</v>
      </c>
      <c r="X302" s="9">
        <f>IF(PPG!N139="", "", PPG!N139)</f>
        <v>0.47</v>
      </c>
      <c r="Y302" s="10">
        <f>IF(PPG!O139="", "", PPG!O139)</f>
        <v>47</v>
      </c>
      <c r="Z302" s="9">
        <f>IF(PPG!Q139="", "", PPG!Q139)</f>
        <v>0.62</v>
      </c>
      <c r="AA302" s="10">
        <f>IF(PPG!R139="", "", PPG!R139)</f>
        <v>62</v>
      </c>
      <c r="AB302" s="9">
        <f>IF(PPG!S139="", "", PPG!S139)</f>
        <v>0.59499999999999997</v>
      </c>
      <c r="AC302" s="10">
        <f>IF(PPG!T139="", "", PPG!T139)</f>
        <v>59.5</v>
      </c>
      <c r="AD302" s="9">
        <f>IF(PPG!U139="", "", PPG!U139)</f>
        <v>0.53100000000000003</v>
      </c>
      <c r="AE302" s="10">
        <f>IF(PPG!V139="", "", PPG!V139)</f>
        <v>53.1</v>
      </c>
      <c r="AF302" s="9">
        <f>IF(PPG!W139="", "", PPG!W139)</f>
        <v>0.49399999999999999</v>
      </c>
      <c r="AG302" s="10">
        <f>IF(PPG!X139="", "", PPG!X139)</f>
        <v>49.4</v>
      </c>
      <c r="AH302" s="9">
        <f>IF(PPG!Y139="", "", PPG!Y139)</f>
        <v>0.47</v>
      </c>
      <c r="AI302" s="10">
        <f>IF(PPG!Z139="", "", PPG!Z139)</f>
        <v>47</v>
      </c>
      <c r="AJ302" s="31" t="str">
        <f>IF(D302&lt;&gt;"",D302*I302, "0.00")</f>
        <v>0.00</v>
      </c>
      <c r="AK302" s="8" t="str">
        <f>IF(D302&lt;&gt;"",D302, "0")</f>
        <v>0</v>
      </c>
      <c r="AL302" s="8" t="str">
        <f>IF(D302&lt;&gt;"",D302*K302, "0")</f>
        <v>0</v>
      </c>
    </row>
    <row r="303" spans="1:38">
      <c r="A303" s="8">
        <f>IF(OUT!C96="", "", OUT!C96)</f>
        <v>773</v>
      </c>
      <c r="B303" s="19">
        <f>IF(OUT!A96="", "", OUT!A96)</f>
        <v>61285</v>
      </c>
      <c r="C303" s="8" t="str">
        <f>IF(OUT!D96="", "", OUT!D96)</f>
        <v>URCO</v>
      </c>
      <c r="D303" s="26"/>
      <c r="E303" s="8" t="str">
        <f>IF(OUT!E96="", "", OUT!E96)</f>
        <v>100/BDL</v>
      </c>
      <c r="F303" s="23" t="str">
        <f>IF(OUT!AE96="NEW", "✷", "")</f>
        <v/>
      </c>
      <c r="G303" t="str">
        <f>IF(OUT!B96="", "", OUT!B96)</f>
        <v>NEW GUINEA IMPATIENS SUPER SONIC FLAME</v>
      </c>
      <c r="H303" s="20">
        <f>IF(AND($K$3=1,$K$4="N"),P303,IF(AND($K$3=2,$K$4="N"),R303,IF(AND($K$3=3,$K$4="N"),T303,IF(AND($K$3=4,$K$4="N"),V303,IF(AND($K$3=5,$K$4="N"),X303,IF(AND($K$3=1,$K$4="Y"),Z303,IF(AND($K$3=2,$K$4="Y"),AB303,IF(AND($K$3=3,$K$4="Y"),AD303,IF(AND($K$3=4,$K$4="Y"),AF303,IF(AND($K$3=5,$K$4="Y"),AH303,"FALSE"))))))))))</f>
        <v>0.35199999999999998</v>
      </c>
      <c r="I303" s="21">
        <f>IF(AND($K$3=1,$K$4="N"),Q303,IF(AND($K$3=2,$K$4="N"),S303,IF(AND($K$3=3,$K$4="N"),U303,IF(AND($K$3=4,$K$4="N"),W303,IF(AND($K$3=5,$K$4="N"),Y303,IF(AND($K$3=1,$K$4="Y"),AA303,IF(AND($K$3=2,$K$4="Y"),AC303,IF(AND($K$3=3,$K$4="Y"),AE303,IF(AND($K$3=4,$K$4="Y"),AG303,IF(AND($K$3=5,$K$4="Y"),AI303,"FALSE"))))))))))</f>
        <v>35.200000000000003</v>
      </c>
      <c r="J303" s="35" t="str">
        <f>IF(OUT!F96="", "", OUT!F96)</f>
        <v>UNROOTED CUTTINGS</v>
      </c>
      <c r="K303" s="8">
        <f>IF(OUT!P96="", "", OUT!P96)</f>
        <v>100</v>
      </c>
      <c r="L303" s="8" t="str">
        <f>IF(OUT!AE96="", "", OUT!AE96)</f>
        <v/>
      </c>
      <c r="M303" s="8" t="str">
        <f>IF(OUT!AG96="", "", OUT!AG96)</f>
        <v>PAT</v>
      </c>
      <c r="N303" s="8" t="str">
        <f>IF(OUT!AQ96="", "", OUT!AQ96)</f>
        <v/>
      </c>
      <c r="O303" s="8" t="str">
        <f>IF(OUT!BM96="", "", OUT!BM96)</f>
        <v>T6</v>
      </c>
      <c r="P303" s="9">
        <f>IF(OUT!N96="", "", OUT!N96)</f>
        <v>0.35199999999999998</v>
      </c>
      <c r="Q303" s="10">
        <f>IF(OUT!O96="", "", OUT!O96)</f>
        <v>35.200000000000003</v>
      </c>
      <c r="R303" s="9">
        <f>IF(PPG!H96="", "", PPG!H96)</f>
        <v>0.56100000000000005</v>
      </c>
      <c r="S303" s="10">
        <f>IF(PPG!I96="", "", PPG!I96)</f>
        <v>56.1</v>
      </c>
      <c r="T303" s="9">
        <f>IF(PPG!J96="", "", PPG!J96)</f>
        <v>0.5</v>
      </c>
      <c r="U303" s="10">
        <f>IF(PPG!K96="", "", PPG!K96)</f>
        <v>50</v>
      </c>
      <c r="V303" s="9">
        <f>IF(PPG!L96="", "", PPG!L96)</f>
        <v>0.46500000000000002</v>
      </c>
      <c r="W303" s="10">
        <f>IF(PPG!M96="", "", PPG!M96)</f>
        <v>46.5</v>
      </c>
      <c r="X303" s="9">
        <f>IF(PPG!N96="", "", PPG!N96)</f>
        <v>0.443</v>
      </c>
      <c r="Y303" s="10">
        <f>IF(PPG!O96="", "", PPG!O96)</f>
        <v>44.3</v>
      </c>
      <c r="Z303" s="9">
        <f>IF(PPG!Q96="", "", PPG!Q96)</f>
        <v>0.58499999999999996</v>
      </c>
      <c r="AA303" s="10">
        <f>IF(PPG!R96="", "", PPG!R96)</f>
        <v>58.5</v>
      </c>
      <c r="AB303" s="9">
        <f>IF(PPG!S96="", "", PPG!S96)</f>
        <v>0.56100000000000005</v>
      </c>
      <c r="AC303" s="10">
        <f>IF(PPG!T96="", "", PPG!T96)</f>
        <v>56.1</v>
      </c>
      <c r="AD303" s="9">
        <f>IF(PPG!U96="", "", PPG!U96)</f>
        <v>0.5</v>
      </c>
      <c r="AE303" s="10">
        <f>IF(PPG!V96="", "", PPG!V96)</f>
        <v>50</v>
      </c>
      <c r="AF303" s="9">
        <f>IF(PPG!W96="", "", PPG!W96)</f>
        <v>0.46500000000000002</v>
      </c>
      <c r="AG303" s="10">
        <f>IF(PPG!X96="", "", PPG!X96)</f>
        <v>46.5</v>
      </c>
      <c r="AH303" s="9">
        <f>IF(PPG!Y96="", "", PPG!Y96)</f>
        <v>0.443</v>
      </c>
      <c r="AI303" s="10">
        <f>IF(PPG!Z96="", "", PPG!Z96)</f>
        <v>44.3</v>
      </c>
      <c r="AJ303" s="31" t="str">
        <f>IF(D303&lt;&gt;"",D303*I303, "0.00")</f>
        <v>0.00</v>
      </c>
      <c r="AK303" s="8" t="str">
        <f>IF(D303&lt;&gt;"",D303, "0")</f>
        <v>0</v>
      </c>
      <c r="AL303" s="8" t="str">
        <f>IF(D303&lt;&gt;"",D303*K303, "0")</f>
        <v>0</v>
      </c>
    </row>
    <row r="304" spans="1:38">
      <c r="A304" s="8">
        <f>IF(OUT!C99="", "", OUT!C99)</f>
        <v>773</v>
      </c>
      <c r="B304" s="19">
        <f>IF(OUT!A99="", "", OUT!A99)</f>
        <v>61293</v>
      </c>
      <c r="C304" s="8" t="str">
        <f>IF(OUT!D99="", "", OUT!D99)</f>
        <v>URCO</v>
      </c>
      <c r="D304" s="26"/>
      <c r="E304" s="8" t="str">
        <f>IF(OUT!E99="", "", OUT!E99)</f>
        <v>100/BDL</v>
      </c>
      <c r="F304" s="23" t="str">
        <f>IF(OUT!AE99="NEW", "✷", "")</f>
        <v/>
      </c>
      <c r="G304" t="str">
        <f>IF(OUT!B99="", "", OUT!B99)</f>
        <v>NEW GUINEA IMPATIENS SUPER SONIC HOT PINK</v>
      </c>
      <c r="H304" s="20">
        <f>IF(AND($K$3=1,$K$4="N"),P304,IF(AND($K$3=2,$K$4="N"),R304,IF(AND($K$3=3,$K$4="N"),T304,IF(AND($K$3=4,$K$4="N"),V304,IF(AND($K$3=5,$K$4="N"),X304,IF(AND($K$3=1,$K$4="Y"),Z304,IF(AND($K$3=2,$K$4="Y"),AB304,IF(AND($K$3=3,$K$4="Y"),AD304,IF(AND($K$3=4,$K$4="Y"),AF304,IF(AND($K$3=5,$K$4="Y"),AH304,"FALSE"))))))))))</f>
        <v>0.35199999999999998</v>
      </c>
      <c r="I304" s="21">
        <f>IF(AND($K$3=1,$K$4="N"),Q304,IF(AND($K$3=2,$K$4="N"),S304,IF(AND($K$3=3,$K$4="N"),U304,IF(AND($K$3=4,$K$4="N"),W304,IF(AND($K$3=5,$K$4="N"),Y304,IF(AND($K$3=1,$K$4="Y"),AA304,IF(AND($K$3=2,$K$4="Y"),AC304,IF(AND($K$3=3,$K$4="Y"),AE304,IF(AND($K$3=4,$K$4="Y"),AG304,IF(AND($K$3=5,$K$4="Y"),AI304,"FALSE"))))))))))</f>
        <v>35.200000000000003</v>
      </c>
      <c r="J304" s="35" t="str">
        <f>IF(OUT!F99="", "", OUT!F99)</f>
        <v>UNROOTED CUTTINGS</v>
      </c>
      <c r="K304" s="8">
        <f>IF(OUT!P99="", "", OUT!P99)</f>
        <v>100</v>
      </c>
      <c r="L304" s="8" t="str">
        <f>IF(OUT!AE99="", "", OUT!AE99)</f>
        <v/>
      </c>
      <c r="M304" s="8" t="str">
        <f>IF(OUT!AG99="", "", OUT!AG99)</f>
        <v>PAT</v>
      </c>
      <c r="N304" s="8" t="str">
        <f>IF(OUT!AQ99="", "", OUT!AQ99)</f>
        <v/>
      </c>
      <c r="O304" s="8" t="str">
        <f>IF(OUT!BM99="", "", OUT!BM99)</f>
        <v>T6</v>
      </c>
      <c r="P304" s="9">
        <f>IF(OUT!N99="", "", OUT!N99)</f>
        <v>0.35199999999999998</v>
      </c>
      <c r="Q304" s="10">
        <f>IF(OUT!O99="", "", OUT!O99)</f>
        <v>35.200000000000003</v>
      </c>
      <c r="R304" s="9">
        <f>IF(PPG!H99="", "", PPG!H99)</f>
        <v>0.68899999999999995</v>
      </c>
      <c r="S304" s="10">
        <f>IF(PPG!I99="", "", PPG!I99)</f>
        <v>68.900000000000006</v>
      </c>
      <c r="T304" s="9">
        <f>IF(PPG!J99="", "", PPG!J99)</f>
        <v>0.61299999999999999</v>
      </c>
      <c r="U304" s="10">
        <f>IF(PPG!K99="", "", PPG!K99)</f>
        <v>61.3</v>
      </c>
      <c r="V304" s="9">
        <f>IF(PPG!L99="", "", PPG!L99)</f>
        <v>0.56999999999999995</v>
      </c>
      <c r="W304" s="10">
        <f>IF(PPG!M99="", "", PPG!M99)</f>
        <v>57</v>
      </c>
      <c r="X304" s="9">
        <f>IF(PPG!N99="", "", PPG!N99)</f>
        <v>0.54200000000000004</v>
      </c>
      <c r="Y304" s="10">
        <f>IF(PPG!O99="", "", PPG!O99)</f>
        <v>54.2</v>
      </c>
      <c r="Z304" s="9">
        <f>IF(PPG!Q99="", "", PPG!Q99)</f>
        <v>0.72</v>
      </c>
      <c r="AA304" s="10">
        <f>IF(PPG!R99="", "", PPG!R99)</f>
        <v>72</v>
      </c>
      <c r="AB304" s="9">
        <f>IF(PPG!S99="", "", PPG!S99)</f>
        <v>0.68899999999999995</v>
      </c>
      <c r="AC304" s="10">
        <f>IF(PPG!T99="", "", PPG!T99)</f>
        <v>68.900000000000006</v>
      </c>
      <c r="AD304" s="9">
        <f>IF(PPG!U99="", "", PPG!U99)</f>
        <v>0.61299999999999999</v>
      </c>
      <c r="AE304" s="10">
        <f>IF(PPG!V99="", "", PPG!V99)</f>
        <v>61.3</v>
      </c>
      <c r="AF304" s="9">
        <f>IF(PPG!W99="", "", PPG!W99)</f>
        <v>0.56999999999999995</v>
      </c>
      <c r="AG304" s="10">
        <f>IF(PPG!X99="", "", PPG!X99)</f>
        <v>57</v>
      </c>
      <c r="AH304" s="9">
        <f>IF(PPG!Y99="", "", PPG!Y99)</f>
        <v>0.54200000000000004</v>
      </c>
      <c r="AI304" s="10">
        <f>IF(PPG!Z99="", "", PPG!Z99)</f>
        <v>54.2</v>
      </c>
      <c r="AJ304" s="31" t="str">
        <f>IF(D304&lt;&gt;"",D304*I304, "0.00")</f>
        <v>0.00</v>
      </c>
      <c r="AK304" s="8" t="str">
        <f>IF(D304&lt;&gt;"",D304, "0")</f>
        <v>0</v>
      </c>
      <c r="AL304" s="8" t="str">
        <f>IF(D304&lt;&gt;"",D304*K304, "0")</f>
        <v>0</v>
      </c>
    </row>
    <row r="305" spans="1:38">
      <c r="A305" s="8">
        <f>IF(OUT!C101="", "", OUT!C101)</f>
        <v>773</v>
      </c>
      <c r="B305" s="19">
        <f>IF(OUT!A101="", "", OUT!A101)</f>
        <v>61296</v>
      </c>
      <c r="C305" s="8" t="str">
        <f>IF(OUT!D101="", "", OUT!D101)</f>
        <v>URCO</v>
      </c>
      <c r="D305" s="26"/>
      <c r="E305" s="8" t="str">
        <f>IF(OUT!E101="", "", OUT!E101)</f>
        <v>100/BDL</v>
      </c>
      <c r="F305" s="23" t="str">
        <f>IF(OUT!AE101="NEW", "✷", "")</f>
        <v/>
      </c>
      <c r="G305" t="str">
        <f>IF(OUT!B101="", "", OUT!B101)</f>
        <v>NEW GUINEA IMPATIENS SUPER SONIC LAVENDER</v>
      </c>
      <c r="H305" s="20">
        <f>IF(AND($K$3=1,$K$4="N"),P305,IF(AND($K$3=2,$K$4="N"),R305,IF(AND($K$3=3,$K$4="N"),T305,IF(AND($K$3=4,$K$4="N"),V305,IF(AND($K$3=5,$K$4="N"),X305,IF(AND($K$3=1,$K$4="Y"),Z305,IF(AND($K$3=2,$K$4="Y"),AB305,IF(AND($K$3=3,$K$4="Y"),AD305,IF(AND($K$3=4,$K$4="Y"),AF305,IF(AND($K$3=5,$K$4="Y"),AH305,"FALSE"))))))))))</f>
        <v>0.35199999999999998</v>
      </c>
      <c r="I305" s="21">
        <f>IF(AND($K$3=1,$K$4="N"),Q305,IF(AND($K$3=2,$K$4="N"),S305,IF(AND($K$3=3,$K$4="N"),U305,IF(AND($K$3=4,$K$4="N"),W305,IF(AND($K$3=5,$K$4="N"),Y305,IF(AND($K$3=1,$K$4="Y"),AA305,IF(AND($K$3=2,$K$4="Y"),AC305,IF(AND($K$3=3,$K$4="Y"),AE305,IF(AND($K$3=4,$K$4="Y"),AG305,IF(AND($K$3=5,$K$4="Y"),AI305,"FALSE"))))))))))</f>
        <v>35.200000000000003</v>
      </c>
      <c r="J305" s="35" t="str">
        <f>IF(OUT!F101="", "", OUT!F101)</f>
        <v>UNROOTED CUTTINGS</v>
      </c>
      <c r="K305" s="8">
        <f>IF(OUT!P101="", "", OUT!P101)</f>
        <v>100</v>
      </c>
      <c r="L305" s="8" t="str">
        <f>IF(OUT!AE101="", "", OUT!AE101)</f>
        <v/>
      </c>
      <c r="M305" s="8" t="str">
        <f>IF(OUT!AG101="", "", OUT!AG101)</f>
        <v>PAT</v>
      </c>
      <c r="N305" s="8" t="str">
        <f>IF(OUT!AQ101="", "", OUT!AQ101)</f>
        <v/>
      </c>
      <c r="O305" s="8" t="str">
        <f>IF(OUT!BM101="", "", OUT!BM101)</f>
        <v>T6</v>
      </c>
      <c r="P305" s="9">
        <f>IF(OUT!N101="", "", OUT!N101)</f>
        <v>0.35199999999999998</v>
      </c>
      <c r="Q305" s="10">
        <f>IF(OUT!O101="", "", OUT!O101)</f>
        <v>35.200000000000003</v>
      </c>
      <c r="R305" s="9">
        <f>IF(PPG!H101="", "", PPG!H101)</f>
        <v>0.68899999999999995</v>
      </c>
      <c r="S305" s="10">
        <f>IF(PPG!I101="", "", PPG!I101)</f>
        <v>68.900000000000006</v>
      </c>
      <c r="T305" s="9">
        <f>IF(PPG!J101="", "", PPG!J101)</f>
        <v>0.61299999999999999</v>
      </c>
      <c r="U305" s="10">
        <f>IF(PPG!K101="", "", PPG!K101)</f>
        <v>61.3</v>
      </c>
      <c r="V305" s="9">
        <f>IF(PPG!L101="", "", PPG!L101)</f>
        <v>0.56999999999999995</v>
      </c>
      <c r="W305" s="10">
        <f>IF(PPG!M101="", "", PPG!M101)</f>
        <v>57</v>
      </c>
      <c r="X305" s="9">
        <f>IF(PPG!N101="", "", PPG!N101)</f>
        <v>0.54200000000000004</v>
      </c>
      <c r="Y305" s="10">
        <f>IF(PPG!O101="", "", PPG!O101)</f>
        <v>54.2</v>
      </c>
      <c r="Z305" s="9">
        <f>IF(PPG!Q101="", "", PPG!Q101)</f>
        <v>0.72</v>
      </c>
      <c r="AA305" s="10">
        <f>IF(PPG!R101="", "", PPG!R101)</f>
        <v>72</v>
      </c>
      <c r="AB305" s="9">
        <f>IF(PPG!S101="", "", PPG!S101)</f>
        <v>0.68899999999999995</v>
      </c>
      <c r="AC305" s="10">
        <f>IF(PPG!T101="", "", PPG!T101)</f>
        <v>68.900000000000006</v>
      </c>
      <c r="AD305" s="9">
        <f>IF(PPG!U101="", "", PPG!U101)</f>
        <v>0.61299999999999999</v>
      </c>
      <c r="AE305" s="10">
        <f>IF(PPG!V101="", "", PPG!V101)</f>
        <v>61.3</v>
      </c>
      <c r="AF305" s="9">
        <f>IF(PPG!W101="", "", PPG!W101)</f>
        <v>0.56999999999999995</v>
      </c>
      <c r="AG305" s="10">
        <f>IF(PPG!X101="", "", PPG!X101)</f>
        <v>57</v>
      </c>
      <c r="AH305" s="9">
        <f>IF(PPG!Y101="", "", PPG!Y101)</f>
        <v>0.54200000000000004</v>
      </c>
      <c r="AI305" s="10">
        <f>IF(PPG!Z101="", "", PPG!Z101)</f>
        <v>54.2</v>
      </c>
      <c r="AJ305" s="31" t="str">
        <f>IF(D305&lt;&gt;"",D305*I305, "0.00")</f>
        <v>0.00</v>
      </c>
      <c r="AK305" s="8" t="str">
        <f>IF(D305&lt;&gt;"",D305, "0")</f>
        <v>0</v>
      </c>
      <c r="AL305" s="8" t="str">
        <f>IF(D305&lt;&gt;"",D305*K305, "0")</f>
        <v>0</v>
      </c>
    </row>
    <row r="306" spans="1:38">
      <c r="A306" s="8">
        <f>IF(OUT!C102="", "", OUT!C102)</f>
        <v>773</v>
      </c>
      <c r="B306" s="19">
        <f>IF(OUT!A102="", "", OUT!A102)</f>
        <v>61297</v>
      </c>
      <c r="C306" s="8" t="str">
        <f>IF(OUT!D102="", "", OUT!D102)</f>
        <v>URCO</v>
      </c>
      <c r="D306" s="26"/>
      <c r="E306" s="8" t="str">
        <f>IF(OUT!E102="", "", OUT!E102)</f>
        <v>100/BDL</v>
      </c>
      <c r="F306" s="23" t="str">
        <f>IF(OUT!AE102="NEW", "✷", "")</f>
        <v/>
      </c>
      <c r="G306" t="str">
        <f>IF(OUT!B102="", "", OUT!B102)</f>
        <v>NEW GUINEA IMPATIENS SUPER SONIC LILAC</v>
      </c>
      <c r="H306" s="20">
        <f>IF(AND($K$3=1,$K$4="N"),P306,IF(AND($K$3=2,$K$4="N"),R306,IF(AND($K$3=3,$K$4="N"),T306,IF(AND($K$3=4,$K$4="N"),V306,IF(AND($K$3=5,$K$4="N"),X306,IF(AND($K$3=1,$K$4="Y"),Z306,IF(AND($K$3=2,$K$4="Y"),AB306,IF(AND($K$3=3,$K$4="Y"),AD306,IF(AND($K$3=4,$K$4="Y"),AF306,IF(AND($K$3=5,$K$4="Y"),AH306,"FALSE"))))))))))</f>
        <v>0.35199999999999998</v>
      </c>
      <c r="I306" s="21">
        <f>IF(AND($K$3=1,$K$4="N"),Q306,IF(AND($K$3=2,$K$4="N"),S306,IF(AND($K$3=3,$K$4="N"),U306,IF(AND($K$3=4,$K$4="N"),W306,IF(AND($K$3=5,$K$4="N"),Y306,IF(AND($K$3=1,$K$4="Y"),AA306,IF(AND($K$3=2,$K$4="Y"),AC306,IF(AND($K$3=3,$K$4="Y"),AE306,IF(AND($K$3=4,$K$4="Y"),AG306,IF(AND($K$3=5,$K$4="Y"),AI306,"FALSE"))))))))))</f>
        <v>35.200000000000003</v>
      </c>
      <c r="J306" s="35" t="str">
        <f>IF(OUT!F102="", "", OUT!F102)</f>
        <v>UNROOTED CUTTINGS</v>
      </c>
      <c r="K306" s="8">
        <f>IF(OUT!P102="", "", OUT!P102)</f>
        <v>100</v>
      </c>
      <c r="L306" s="8" t="str">
        <f>IF(OUT!AE102="", "", OUT!AE102)</f>
        <v/>
      </c>
      <c r="M306" s="8" t="str">
        <f>IF(OUT!AG102="", "", OUT!AG102)</f>
        <v>PAT</v>
      </c>
      <c r="N306" s="8" t="str">
        <f>IF(OUT!AQ102="", "", OUT!AQ102)</f>
        <v/>
      </c>
      <c r="O306" s="8" t="str">
        <f>IF(OUT!BM102="", "", OUT!BM102)</f>
        <v>T6</v>
      </c>
      <c r="P306" s="9">
        <f>IF(OUT!N102="", "", OUT!N102)</f>
        <v>0.35199999999999998</v>
      </c>
      <c r="Q306" s="10">
        <f>IF(OUT!O102="", "", OUT!O102)</f>
        <v>35.200000000000003</v>
      </c>
      <c r="R306" s="9">
        <f>IF(PPG!H102="", "", PPG!H102)</f>
        <v>0.56100000000000005</v>
      </c>
      <c r="S306" s="10">
        <f>IF(PPG!I102="", "", PPG!I102)</f>
        <v>56.1</v>
      </c>
      <c r="T306" s="9">
        <f>IF(PPG!J102="", "", PPG!J102)</f>
        <v>0.5</v>
      </c>
      <c r="U306" s="10">
        <f>IF(PPG!K102="", "", PPG!K102)</f>
        <v>50</v>
      </c>
      <c r="V306" s="9">
        <f>IF(PPG!L102="", "", PPG!L102)</f>
        <v>0.46500000000000002</v>
      </c>
      <c r="W306" s="10">
        <f>IF(PPG!M102="", "", PPG!M102)</f>
        <v>46.5</v>
      </c>
      <c r="X306" s="9">
        <f>IF(PPG!N102="", "", PPG!N102)</f>
        <v>0.443</v>
      </c>
      <c r="Y306" s="10">
        <f>IF(PPG!O102="", "", PPG!O102)</f>
        <v>44.3</v>
      </c>
      <c r="Z306" s="9">
        <f>IF(PPG!Q102="", "", PPG!Q102)</f>
        <v>0.58499999999999996</v>
      </c>
      <c r="AA306" s="10">
        <f>IF(PPG!R102="", "", PPG!R102)</f>
        <v>58.5</v>
      </c>
      <c r="AB306" s="9">
        <f>IF(PPG!S102="", "", PPG!S102)</f>
        <v>0.56100000000000005</v>
      </c>
      <c r="AC306" s="10">
        <f>IF(PPG!T102="", "", PPG!T102)</f>
        <v>56.1</v>
      </c>
      <c r="AD306" s="9">
        <f>IF(PPG!U102="", "", PPG!U102)</f>
        <v>0.5</v>
      </c>
      <c r="AE306" s="10">
        <f>IF(PPG!V102="", "", PPG!V102)</f>
        <v>50</v>
      </c>
      <c r="AF306" s="9">
        <f>IF(PPG!W102="", "", PPG!W102)</f>
        <v>0.46500000000000002</v>
      </c>
      <c r="AG306" s="10">
        <f>IF(PPG!X102="", "", PPG!X102)</f>
        <v>46.5</v>
      </c>
      <c r="AH306" s="9">
        <f>IF(PPG!Y102="", "", PPG!Y102)</f>
        <v>0.443</v>
      </c>
      <c r="AI306" s="10">
        <f>IF(PPG!Z102="", "", PPG!Z102)</f>
        <v>44.3</v>
      </c>
      <c r="AJ306" s="31" t="str">
        <f>IF(D306&lt;&gt;"",D306*I306, "0.00")</f>
        <v>0.00</v>
      </c>
      <c r="AK306" s="8" t="str">
        <f>IF(D306&lt;&gt;"",D306, "0")</f>
        <v>0</v>
      </c>
      <c r="AL306" s="8" t="str">
        <f>IF(D306&lt;&gt;"",D306*K306, "0")</f>
        <v>0</v>
      </c>
    </row>
    <row r="307" spans="1:38">
      <c r="A307" s="8">
        <f>IF(OUT!C103="", "", OUT!C103)</f>
        <v>773</v>
      </c>
      <c r="B307" s="19">
        <f>IF(OUT!A103="", "", OUT!A103)</f>
        <v>61298</v>
      </c>
      <c r="C307" s="8" t="str">
        <f>IF(OUT!D103="", "", OUT!D103)</f>
        <v>URCO</v>
      </c>
      <c r="D307" s="26"/>
      <c r="E307" s="8" t="str">
        <f>IF(OUT!E103="", "", OUT!E103)</f>
        <v>100/BDL</v>
      </c>
      <c r="F307" s="23" t="str">
        <f>IF(OUT!AE103="NEW", "✷", "")</f>
        <v/>
      </c>
      <c r="G307" t="str">
        <f>IF(OUT!B103="", "", OUT!B103)</f>
        <v>NEW GUINEA IMPATIENS SUPER SONIC MAGENTA</v>
      </c>
      <c r="H307" s="20">
        <f>IF(AND($K$3=1,$K$4="N"),P307,IF(AND($K$3=2,$K$4="N"),R307,IF(AND($K$3=3,$K$4="N"),T307,IF(AND($K$3=4,$K$4="N"),V307,IF(AND($K$3=5,$K$4="N"),X307,IF(AND($K$3=1,$K$4="Y"),Z307,IF(AND($K$3=2,$K$4="Y"),AB307,IF(AND($K$3=3,$K$4="Y"),AD307,IF(AND($K$3=4,$K$4="Y"),AF307,IF(AND($K$3=5,$K$4="Y"),AH307,"FALSE"))))))))))</f>
        <v>0.35199999999999998</v>
      </c>
      <c r="I307" s="21">
        <f>IF(AND($K$3=1,$K$4="N"),Q307,IF(AND($K$3=2,$K$4="N"),S307,IF(AND($K$3=3,$K$4="N"),U307,IF(AND($K$3=4,$K$4="N"),W307,IF(AND($K$3=5,$K$4="N"),Y307,IF(AND($K$3=1,$K$4="Y"),AA307,IF(AND($K$3=2,$K$4="Y"),AC307,IF(AND($K$3=3,$K$4="Y"),AE307,IF(AND($K$3=4,$K$4="Y"),AG307,IF(AND($K$3=5,$K$4="Y"),AI307,"FALSE"))))))))))</f>
        <v>35.200000000000003</v>
      </c>
      <c r="J307" s="35" t="str">
        <f>IF(OUT!F103="", "", OUT!F103)</f>
        <v>UNROOTED CUTTINGS</v>
      </c>
      <c r="K307" s="8">
        <f>IF(OUT!P103="", "", OUT!P103)</f>
        <v>100</v>
      </c>
      <c r="L307" s="8" t="str">
        <f>IF(OUT!AE103="", "", OUT!AE103)</f>
        <v/>
      </c>
      <c r="M307" s="8" t="str">
        <f>IF(OUT!AG103="", "", OUT!AG103)</f>
        <v>PAT</v>
      </c>
      <c r="N307" s="8" t="str">
        <f>IF(OUT!AQ103="", "", OUT!AQ103)</f>
        <v/>
      </c>
      <c r="O307" s="8" t="str">
        <f>IF(OUT!BM103="", "", OUT!BM103)</f>
        <v>T6</v>
      </c>
      <c r="P307" s="9">
        <f>IF(OUT!N103="", "", OUT!N103)</f>
        <v>0.35199999999999998</v>
      </c>
      <c r="Q307" s="10">
        <f>IF(OUT!O103="", "", OUT!O103)</f>
        <v>35.200000000000003</v>
      </c>
      <c r="R307" s="9">
        <f>IF(PPG!H103="", "", PPG!H103)</f>
        <v>0.68899999999999995</v>
      </c>
      <c r="S307" s="10">
        <f>IF(PPG!I103="", "", PPG!I103)</f>
        <v>68.900000000000006</v>
      </c>
      <c r="T307" s="9">
        <f>IF(PPG!J103="", "", PPG!J103)</f>
        <v>0.61299999999999999</v>
      </c>
      <c r="U307" s="10">
        <f>IF(PPG!K103="", "", PPG!K103)</f>
        <v>61.3</v>
      </c>
      <c r="V307" s="9">
        <f>IF(PPG!L103="", "", PPG!L103)</f>
        <v>0.56999999999999995</v>
      </c>
      <c r="W307" s="10">
        <f>IF(PPG!M103="", "", PPG!M103)</f>
        <v>57</v>
      </c>
      <c r="X307" s="9">
        <f>IF(PPG!N103="", "", PPG!N103)</f>
        <v>0.54200000000000004</v>
      </c>
      <c r="Y307" s="10">
        <f>IF(PPG!O103="", "", PPG!O103)</f>
        <v>54.2</v>
      </c>
      <c r="Z307" s="9">
        <f>IF(PPG!Q103="", "", PPG!Q103)</f>
        <v>0.72</v>
      </c>
      <c r="AA307" s="10">
        <f>IF(PPG!R103="", "", PPG!R103)</f>
        <v>72</v>
      </c>
      <c r="AB307" s="9">
        <f>IF(PPG!S103="", "", PPG!S103)</f>
        <v>0.68899999999999995</v>
      </c>
      <c r="AC307" s="10">
        <f>IF(PPG!T103="", "", PPG!T103)</f>
        <v>68.900000000000006</v>
      </c>
      <c r="AD307" s="9">
        <f>IF(PPG!U103="", "", PPG!U103)</f>
        <v>0.61299999999999999</v>
      </c>
      <c r="AE307" s="10">
        <f>IF(PPG!V103="", "", PPG!V103)</f>
        <v>61.3</v>
      </c>
      <c r="AF307" s="9">
        <f>IF(PPG!W103="", "", PPG!W103)</f>
        <v>0.56999999999999995</v>
      </c>
      <c r="AG307" s="10">
        <f>IF(PPG!X103="", "", PPG!X103)</f>
        <v>57</v>
      </c>
      <c r="AH307" s="9">
        <f>IF(PPG!Y103="", "", PPG!Y103)</f>
        <v>0.54200000000000004</v>
      </c>
      <c r="AI307" s="10">
        <f>IF(PPG!Z103="", "", PPG!Z103)</f>
        <v>54.2</v>
      </c>
      <c r="AJ307" s="31" t="str">
        <f>IF(D307&lt;&gt;"",D307*I307, "0.00")</f>
        <v>0.00</v>
      </c>
      <c r="AK307" s="8" t="str">
        <f>IF(D307&lt;&gt;"",D307, "0")</f>
        <v>0</v>
      </c>
      <c r="AL307" s="8" t="str">
        <f>IF(D307&lt;&gt;"",D307*K307, "0")</f>
        <v>0</v>
      </c>
    </row>
    <row r="308" spans="1:38">
      <c r="A308" s="8">
        <f>IF(OUT!C183="", "", OUT!C183)</f>
        <v>773</v>
      </c>
      <c r="B308" s="19">
        <f>IF(OUT!A183="", "", OUT!A183)</f>
        <v>80332</v>
      </c>
      <c r="C308" s="8" t="str">
        <f>IF(OUT!D183="", "", OUT!D183)</f>
        <v>URCO</v>
      </c>
      <c r="D308" s="26"/>
      <c r="E308" s="8" t="str">
        <f>IF(OUT!E183="", "", OUT!E183)</f>
        <v>100/BDL</v>
      </c>
      <c r="F308" s="23" t="str">
        <f>IF(OUT!AE183="NEW", "✷", "")</f>
        <v/>
      </c>
      <c r="G308" t="str">
        <f>IF(OUT!B183="", "", OUT!B183)</f>
        <v>NEW GUINEA IMPATIENS SUPER SONIC ORANGE ICE</v>
      </c>
      <c r="H308" s="20">
        <f>IF(AND($K$3=1,$K$4="N"),P308,IF(AND($K$3=2,$K$4="N"),R308,IF(AND($K$3=3,$K$4="N"),T308,IF(AND($K$3=4,$K$4="N"),V308,IF(AND($K$3=5,$K$4="N"),X308,IF(AND($K$3=1,$K$4="Y"),Z308,IF(AND($K$3=2,$K$4="Y"),AB308,IF(AND($K$3=3,$K$4="Y"),AD308,IF(AND($K$3=4,$K$4="Y"),AF308,IF(AND($K$3=5,$K$4="Y"),AH308,"FALSE"))))))))))</f>
        <v>0.35199999999999998</v>
      </c>
      <c r="I308" s="21">
        <f>IF(AND($K$3=1,$K$4="N"),Q308,IF(AND($K$3=2,$K$4="N"),S308,IF(AND($K$3=3,$K$4="N"),U308,IF(AND($K$3=4,$K$4="N"),W308,IF(AND($K$3=5,$K$4="N"),Y308,IF(AND($K$3=1,$K$4="Y"),AA308,IF(AND($K$3=2,$K$4="Y"),AC308,IF(AND($K$3=3,$K$4="Y"),AE308,IF(AND($K$3=4,$K$4="Y"),AG308,IF(AND($K$3=5,$K$4="Y"),AI308,"FALSE"))))))))))</f>
        <v>35.200000000000003</v>
      </c>
      <c r="J308" s="35" t="str">
        <f>IF(OUT!F183="", "", OUT!F183)</f>
        <v>UNROOTED CUTTINGS</v>
      </c>
      <c r="K308" s="8">
        <f>IF(OUT!P183="", "", OUT!P183)</f>
        <v>100</v>
      </c>
      <c r="L308" s="8" t="str">
        <f>IF(OUT!AE183="", "", OUT!AE183)</f>
        <v/>
      </c>
      <c r="M308" s="8" t="str">
        <f>IF(OUT!AG183="", "", OUT!AG183)</f>
        <v>PAT</v>
      </c>
      <c r="N308" s="8" t="str">
        <f>IF(OUT!AQ183="", "", OUT!AQ183)</f>
        <v/>
      </c>
      <c r="O308" s="8" t="str">
        <f>IF(OUT!BM183="", "", OUT!BM183)</f>
        <v>T6</v>
      </c>
      <c r="P308" s="9">
        <f>IF(OUT!N183="", "", OUT!N183)</f>
        <v>0.35199999999999998</v>
      </c>
      <c r="Q308" s="10">
        <f>IF(OUT!O183="", "", OUT!O183)</f>
        <v>35.200000000000003</v>
      </c>
      <c r="R308" s="9">
        <f>IF(PPG!H183="", "", PPG!H183)</f>
        <v>0.59499999999999997</v>
      </c>
      <c r="S308" s="10">
        <f>IF(PPG!I183="", "", PPG!I183)</f>
        <v>59.5</v>
      </c>
      <c r="T308" s="9">
        <f>IF(PPG!J183="", "", PPG!J183)</f>
        <v>0.53100000000000003</v>
      </c>
      <c r="U308" s="10">
        <f>IF(PPG!K183="", "", PPG!K183)</f>
        <v>53.1</v>
      </c>
      <c r="V308" s="9">
        <f>IF(PPG!L183="", "", PPG!L183)</f>
        <v>0.49399999999999999</v>
      </c>
      <c r="W308" s="10">
        <f>IF(PPG!M183="", "", PPG!M183)</f>
        <v>49.4</v>
      </c>
      <c r="X308" s="9">
        <f>IF(PPG!N183="", "", PPG!N183)</f>
        <v>0.47</v>
      </c>
      <c r="Y308" s="10">
        <f>IF(PPG!O183="", "", PPG!O183)</f>
        <v>47</v>
      </c>
      <c r="Z308" s="9">
        <f>IF(PPG!Q183="", "", PPG!Q183)</f>
        <v>0.62</v>
      </c>
      <c r="AA308" s="10">
        <f>IF(PPG!R183="", "", PPG!R183)</f>
        <v>62</v>
      </c>
      <c r="AB308" s="9">
        <f>IF(PPG!S183="", "", PPG!S183)</f>
        <v>0.59499999999999997</v>
      </c>
      <c r="AC308" s="10">
        <f>IF(PPG!T183="", "", PPG!T183)</f>
        <v>59.5</v>
      </c>
      <c r="AD308" s="9">
        <f>IF(PPG!U183="", "", PPG!U183)</f>
        <v>0.53100000000000003</v>
      </c>
      <c r="AE308" s="10">
        <f>IF(PPG!V183="", "", PPG!V183)</f>
        <v>53.1</v>
      </c>
      <c r="AF308" s="9">
        <f>IF(PPG!W183="", "", PPG!W183)</f>
        <v>0.49399999999999999</v>
      </c>
      <c r="AG308" s="10">
        <f>IF(PPG!X183="", "", PPG!X183)</f>
        <v>49.4</v>
      </c>
      <c r="AH308" s="9">
        <f>IF(PPG!Y183="", "", PPG!Y183)</f>
        <v>0.47</v>
      </c>
      <c r="AI308" s="10">
        <f>IF(PPG!Z183="", "", PPG!Z183)</f>
        <v>47</v>
      </c>
      <c r="AJ308" s="31" t="str">
        <f>IF(D308&lt;&gt;"",D308*I308, "0.00")</f>
        <v>0.00</v>
      </c>
      <c r="AK308" s="8" t="str">
        <f>IF(D308&lt;&gt;"",D308, "0")</f>
        <v>0</v>
      </c>
      <c r="AL308" s="8" t="str">
        <f>IF(D308&lt;&gt;"",D308*K308, "0")</f>
        <v>0</v>
      </c>
    </row>
    <row r="309" spans="1:38">
      <c r="A309" s="8">
        <f>IF(OUT!C100="", "", OUT!C100)</f>
        <v>773</v>
      </c>
      <c r="B309" s="19">
        <f>IF(OUT!A100="", "", OUT!A100)</f>
        <v>61294</v>
      </c>
      <c r="C309" s="8" t="str">
        <f>IF(OUT!D100="", "", OUT!D100)</f>
        <v>URCO</v>
      </c>
      <c r="D309" s="26"/>
      <c r="E309" s="8" t="str">
        <f>IF(OUT!E100="", "", OUT!E100)</f>
        <v>100/BDL</v>
      </c>
      <c r="F309" s="23" t="str">
        <f>IF(OUT!AE100="NEW", "✷", "")</f>
        <v/>
      </c>
      <c r="G309" t="str">
        <f>IF(OUT!B100="", "", OUT!B100)</f>
        <v>NEW GUINEA IMPATIENS SUPER SONIC PASTEL PINK</v>
      </c>
      <c r="H309" s="20">
        <f>IF(AND($K$3=1,$K$4="N"),P309,IF(AND($K$3=2,$K$4="N"),R309,IF(AND($K$3=3,$K$4="N"),T309,IF(AND($K$3=4,$K$4="N"),V309,IF(AND($K$3=5,$K$4="N"),X309,IF(AND($K$3=1,$K$4="Y"),Z309,IF(AND($K$3=2,$K$4="Y"),AB309,IF(AND($K$3=3,$K$4="Y"),AD309,IF(AND($K$3=4,$K$4="Y"),AF309,IF(AND($K$3=5,$K$4="Y"),AH309,"FALSE"))))))))))</f>
        <v>0.35199999999999998</v>
      </c>
      <c r="I309" s="21">
        <f>IF(AND($K$3=1,$K$4="N"),Q309,IF(AND($K$3=2,$K$4="N"),S309,IF(AND($K$3=3,$K$4="N"),U309,IF(AND($K$3=4,$K$4="N"),W309,IF(AND($K$3=5,$K$4="N"),Y309,IF(AND($K$3=1,$K$4="Y"),AA309,IF(AND($K$3=2,$K$4="Y"),AC309,IF(AND($K$3=3,$K$4="Y"),AE309,IF(AND($K$3=4,$K$4="Y"),AG309,IF(AND($K$3=5,$K$4="Y"),AI309,"FALSE"))))))))))</f>
        <v>35.200000000000003</v>
      </c>
      <c r="J309" s="35" t="str">
        <f>IF(OUT!F100="", "", OUT!F100)</f>
        <v>UNROOTED CUTTINGS</v>
      </c>
      <c r="K309" s="8">
        <f>IF(OUT!P100="", "", OUT!P100)</f>
        <v>100</v>
      </c>
      <c r="L309" s="8" t="str">
        <f>IF(OUT!AE100="", "", OUT!AE100)</f>
        <v/>
      </c>
      <c r="M309" s="8" t="str">
        <f>IF(OUT!AG100="", "", OUT!AG100)</f>
        <v>PAT</v>
      </c>
      <c r="N309" s="8" t="str">
        <f>IF(OUT!AQ100="", "", OUT!AQ100)</f>
        <v/>
      </c>
      <c r="O309" s="8" t="str">
        <f>IF(OUT!BM100="", "", OUT!BM100)</f>
        <v>T6</v>
      </c>
      <c r="P309" s="9">
        <f>IF(OUT!N100="", "", OUT!N100)</f>
        <v>0.35199999999999998</v>
      </c>
      <c r="Q309" s="10">
        <f>IF(OUT!O100="", "", OUT!O100)</f>
        <v>35.200000000000003</v>
      </c>
      <c r="R309" s="9">
        <f>IF(PPG!H100="", "", PPG!H100)</f>
        <v>0.56100000000000005</v>
      </c>
      <c r="S309" s="10">
        <f>IF(PPG!I100="", "", PPG!I100)</f>
        <v>56.1</v>
      </c>
      <c r="T309" s="9">
        <f>IF(PPG!J100="", "", PPG!J100)</f>
        <v>0.5</v>
      </c>
      <c r="U309" s="10">
        <f>IF(PPG!K100="", "", PPG!K100)</f>
        <v>50</v>
      </c>
      <c r="V309" s="9">
        <f>IF(PPG!L100="", "", PPG!L100)</f>
        <v>0.46500000000000002</v>
      </c>
      <c r="W309" s="10">
        <f>IF(PPG!M100="", "", PPG!M100)</f>
        <v>46.5</v>
      </c>
      <c r="X309" s="9">
        <f>IF(PPG!N100="", "", PPG!N100)</f>
        <v>0.443</v>
      </c>
      <c r="Y309" s="10">
        <f>IF(PPG!O100="", "", PPG!O100)</f>
        <v>44.3</v>
      </c>
      <c r="Z309" s="9">
        <f>IF(PPG!Q100="", "", PPG!Q100)</f>
        <v>0.58499999999999996</v>
      </c>
      <c r="AA309" s="10">
        <f>IF(PPG!R100="", "", PPG!R100)</f>
        <v>58.5</v>
      </c>
      <c r="AB309" s="9">
        <f>IF(PPG!S100="", "", PPG!S100)</f>
        <v>0.56100000000000005</v>
      </c>
      <c r="AC309" s="10">
        <f>IF(PPG!T100="", "", PPG!T100)</f>
        <v>56.1</v>
      </c>
      <c r="AD309" s="9">
        <f>IF(PPG!U100="", "", PPG!U100)</f>
        <v>0.5</v>
      </c>
      <c r="AE309" s="10">
        <f>IF(PPG!V100="", "", PPG!V100)</f>
        <v>50</v>
      </c>
      <c r="AF309" s="9">
        <f>IF(PPG!W100="", "", PPG!W100)</f>
        <v>0.46500000000000002</v>
      </c>
      <c r="AG309" s="10">
        <f>IF(PPG!X100="", "", PPG!X100)</f>
        <v>46.5</v>
      </c>
      <c r="AH309" s="9">
        <f>IF(PPG!Y100="", "", PPG!Y100)</f>
        <v>0.443</v>
      </c>
      <c r="AI309" s="10">
        <f>IF(PPG!Z100="", "", PPG!Z100)</f>
        <v>44.3</v>
      </c>
      <c r="AJ309" s="31" t="str">
        <f>IF(D309&lt;&gt;"",D309*I309, "0.00")</f>
        <v>0.00</v>
      </c>
      <c r="AK309" s="8" t="str">
        <f>IF(D309&lt;&gt;"",D309, "0")</f>
        <v>0</v>
      </c>
      <c r="AL309" s="8" t="str">
        <f>IF(D309&lt;&gt;"",D309*K309, "0")</f>
        <v>0</v>
      </c>
    </row>
    <row r="310" spans="1:38">
      <c r="A310" s="8">
        <f>IF(OUT!C140="", "", OUT!C140)</f>
        <v>773</v>
      </c>
      <c r="B310" s="19">
        <f>IF(OUT!A140="", "", OUT!A140)</f>
        <v>65823</v>
      </c>
      <c r="C310" s="8" t="str">
        <f>IF(OUT!D140="", "", OUT!D140)</f>
        <v>URCO</v>
      </c>
      <c r="D310" s="26"/>
      <c r="E310" s="8" t="str">
        <f>IF(OUT!E140="", "", OUT!E140)</f>
        <v>100/BDL</v>
      </c>
      <c r="F310" s="23" t="str">
        <f>IF(OUT!AE140="NEW", "✷", "")</f>
        <v/>
      </c>
      <c r="G310" t="str">
        <f>IF(OUT!B140="", "", OUT!B140)</f>
        <v>NEW GUINEA IMPATIENS SUPER SONIC PINK</v>
      </c>
      <c r="H310" s="20">
        <f>IF(AND($K$3=1,$K$4="N"),P310,IF(AND($K$3=2,$K$4="N"),R310,IF(AND($K$3=3,$K$4="N"),T310,IF(AND($K$3=4,$K$4="N"),V310,IF(AND($K$3=5,$K$4="N"),X310,IF(AND($K$3=1,$K$4="Y"),Z310,IF(AND($K$3=2,$K$4="Y"),AB310,IF(AND($K$3=3,$K$4="Y"),AD310,IF(AND($K$3=4,$K$4="Y"),AF310,IF(AND($K$3=5,$K$4="Y"),AH310,"FALSE"))))))))))</f>
        <v>0.35199999999999998</v>
      </c>
      <c r="I310" s="21">
        <f>IF(AND($K$3=1,$K$4="N"),Q310,IF(AND($K$3=2,$K$4="N"),S310,IF(AND($K$3=3,$K$4="N"),U310,IF(AND($K$3=4,$K$4="N"),W310,IF(AND($K$3=5,$K$4="N"),Y310,IF(AND($K$3=1,$K$4="Y"),AA310,IF(AND($K$3=2,$K$4="Y"),AC310,IF(AND($K$3=3,$K$4="Y"),AE310,IF(AND($K$3=4,$K$4="Y"),AG310,IF(AND($K$3=5,$K$4="Y"),AI310,"FALSE"))))))))))</f>
        <v>35.200000000000003</v>
      </c>
      <c r="J310" s="35" t="str">
        <f>IF(OUT!F140="", "", OUT!F140)</f>
        <v>UNROOTED CUTTINGS</v>
      </c>
      <c r="K310" s="8">
        <f>IF(OUT!P140="", "", OUT!P140)</f>
        <v>100</v>
      </c>
      <c r="L310" s="8" t="str">
        <f>IF(OUT!AE140="", "", OUT!AE140)</f>
        <v/>
      </c>
      <c r="M310" s="8" t="str">
        <f>IF(OUT!AG140="", "", OUT!AG140)</f>
        <v>PAT</v>
      </c>
      <c r="N310" s="8" t="str">
        <f>IF(OUT!AQ140="", "", OUT!AQ140)</f>
        <v/>
      </c>
      <c r="O310" s="8" t="str">
        <f>IF(OUT!BM140="", "", OUT!BM140)</f>
        <v>T6</v>
      </c>
      <c r="P310" s="9">
        <f>IF(OUT!N140="", "", OUT!N140)</f>
        <v>0.35199999999999998</v>
      </c>
      <c r="Q310" s="10">
        <f>IF(OUT!O140="", "", OUT!O140)</f>
        <v>35.200000000000003</v>
      </c>
      <c r="R310" s="9">
        <f>IF(PPG!H140="", "", PPG!H140)</f>
        <v>0.46899999999999997</v>
      </c>
      <c r="S310" s="10">
        <f>IF(PPG!I140="", "", PPG!I140)</f>
        <v>46.9</v>
      </c>
      <c r="T310" s="9">
        <f>IF(PPG!J140="", "", PPG!J140)</f>
        <v>0.42099999999999999</v>
      </c>
      <c r="U310" s="10">
        <f>IF(PPG!K140="", "", PPG!K140)</f>
        <v>42.1</v>
      </c>
      <c r="V310" s="9">
        <f>IF(PPG!L140="", "", PPG!L140)</f>
        <v>0.39200000000000002</v>
      </c>
      <c r="W310" s="10">
        <f>IF(PPG!M140="", "", PPG!M140)</f>
        <v>39.200000000000003</v>
      </c>
      <c r="X310" s="9">
        <f>IF(PPG!N140="", "", PPG!N140)</f>
        <v>0.374</v>
      </c>
      <c r="Y310" s="10">
        <f>IF(PPG!O140="", "", PPG!O140)</f>
        <v>37.4</v>
      </c>
      <c r="Z310" s="9">
        <f>IF(PPG!Q140="", "", PPG!Q140)</f>
        <v>0.48899999999999999</v>
      </c>
      <c r="AA310" s="10">
        <f>IF(PPG!R140="", "", PPG!R140)</f>
        <v>48.9</v>
      </c>
      <c r="AB310" s="9">
        <f>IF(PPG!S140="", "", PPG!S140)</f>
        <v>0.46899999999999997</v>
      </c>
      <c r="AC310" s="10">
        <f>IF(PPG!T140="", "", PPG!T140)</f>
        <v>46.9</v>
      </c>
      <c r="AD310" s="9">
        <f>IF(PPG!U140="", "", PPG!U140)</f>
        <v>0.42099999999999999</v>
      </c>
      <c r="AE310" s="10">
        <f>IF(PPG!V140="", "", PPG!V140)</f>
        <v>42.1</v>
      </c>
      <c r="AF310" s="9">
        <f>IF(PPG!W140="", "", PPG!W140)</f>
        <v>0.39200000000000002</v>
      </c>
      <c r="AG310" s="10">
        <f>IF(PPG!X140="", "", PPG!X140)</f>
        <v>39.200000000000003</v>
      </c>
      <c r="AH310" s="9">
        <f>IF(PPG!Y140="", "", PPG!Y140)</f>
        <v>0.374</v>
      </c>
      <c r="AI310" s="10">
        <f>IF(PPG!Z140="", "", PPG!Z140)</f>
        <v>37.4</v>
      </c>
      <c r="AJ310" s="31" t="str">
        <f>IF(D310&lt;&gt;"",D310*I310, "0.00")</f>
        <v>0.00</v>
      </c>
      <c r="AK310" s="8" t="str">
        <f>IF(D310&lt;&gt;"",D310, "0")</f>
        <v>0</v>
      </c>
      <c r="AL310" s="8" t="str">
        <f>IF(D310&lt;&gt;"",D310*K310, "0")</f>
        <v>0</v>
      </c>
    </row>
    <row r="311" spans="1:38">
      <c r="A311" s="8">
        <f>IF(OUT!C161="", "", OUT!C161)</f>
        <v>773</v>
      </c>
      <c r="B311" s="19">
        <f>IF(OUT!A161="", "", OUT!A161)</f>
        <v>71983</v>
      </c>
      <c r="C311" s="8" t="str">
        <f>IF(OUT!D161="", "", OUT!D161)</f>
        <v>URCO</v>
      </c>
      <c r="D311" s="26"/>
      <c r="E311" s="8" t="str">
        <f>IF(OUT!E161="", "", OUT!E161)</f>
        <v>100/BDL</v>
      </c>
      <c r="F311" s="23" t="str">
        <f>IF(OUT!AE161="NEW", "✷", "")</f>
        <v/>
      </c>
      <c r="G311" t="str">
        <f>IF(OUT!B161="", "", OUT!B161)</f>
        <v>NEW GUINEA IMPATIENS SUPER SONIC PURPLE</v>
      </c>
      <c r="H311" s="20">
        <f>IF(AND($K$3=1,$K$4="N"),P311,IF(AND($K$3=2,$K$4="N"),R311,IF(AND($K$3=3,$K$4="N"),T311,IF(AND($K$3=4,$K$4="N"),V311,IF(AND($K$3=5,$K$4="N"),X311,IF(AND($K$3=1,$K$4="Y"),Z311,IF(AND($K$3=2,$K$4="Y"),AB311,IF(AND($K$3=3,$K$4="Y"),AD311,IF(AND($K$3=4,$K$4="Y"),AF311,IF(AND($K$3=5,$K$4="Y"),AH311,"FALSE"))))))))))</f>
        <v>0.35199999999999998</v>
      </c>
      <c r="I311" s="21">
        <f>IF(AND($K$3=1,$K$4="N"),Q311,IF(AND($K$3=2,$K$4="N"),S311,IF(AND($K$3=3,$K$4="N"),U311,IF(AND($K$3=4,$K$4="N"),W311,IF(AND($K$3=5,$K$4="N"),Y311,IF(AND($K$3=1,$K$4="Y"),AA311,IF(AND($K$3=2,$K$4="Y"),AC311,IF(AND($K$3=3,$K$4="Y"),AE311,IF(AND($K$3=4,$K$4="Y"),AG311,IF(AND($K$3=5,$K$4="Y"),AI311,"FALSE"))))))))))</f>
        <v>35.200000000000003</v>
      </c>
      <c r="J311" s="35" t="str">
        <f>IF(OUT!F161="", "", OUT!F161)</f>
        <v>UNROOTED CUTTINGS</v>
      </c>
      <c r="K311" s="8">
        <f>IF(OUT!P161="", "", OUT!P161)</f>
        <v>100</v>
      </c>
      <c r="L311" s="8" t="str">
        <f>IF(OUT!AE161="", "", OUT!AE161)</f>
        <v/>
      </c>
      <c r="M311" s="8" t="str">
        <f>IF(OUT!AG161="", "", OUT!AG161)</f>
        <v>PAT</v>
      </c>
      <c r="N311" s="8" t="str">
        <f>IF(OUT!AQ161="", "", OUT!AQ161)</f>
        <v/>
      </c>
      <c r="O311" s="8" t="str">
        <f>IF(OUT!BM161="", "", OUT!BM161)</f>
        <v>T6</v>
      </c>
      <c r="P311" s="9">
        <f>IF(OUT!N161="", "", OUT!N161)</f>
        <v>0.35199999999999998</v>
      </c>
      <c r="Q311" s="10">
        <f>IF(OUT!O161="", "", OUT!O161)</f>
        <v>35.200000000000003</v>
      </c>
      <c r="R311" s="9">
        <f>IF(PPG!H161="", "", PPG!H161)</f>
        <v>0.59499999999999997</v>
      </c>
      <c r="S311" s="10">
        <f>IF(PPG!I161="", "", PPG!I161)</f>
        <v>59.5</v>
      </c>
      <c r="T311" s="9">
        <f>IF(PPG!J161="", "", PPG!J161)</f>
        <v>0.53100000000000003</v>
      </c>
      <c r="U311" s="10">
        <f>IF(PPG!K161="", "", PPG!K161)</f>
        <v>53.1</v>
      </c>
      <c r="V311" s="9">
        <f>IF(PPG!L161="", "", PPG!L161)</f>
        <v>0.49399999999999999</v>
      </c>
      <c r="W311" s="10">
        <f>IF(PPG!M161="", "", PPG!M161)</f>
        <v>49.4</v>
      </c>
      <c r="X311" s="9">
        <f>IF(PPG!N161="", "", PPG!N161)</f>
        <v>0.47</v>
      </c>
      <c r="Y311" s="10">
        <f>IF(PPG!O161="", "", PPG!O161)</f>
        <v>47</v>
      </c>
      <c r="Z311" s="9">
        <f>IF(PPG!Q161="", "", PPG!Q161)</f>
        <v>0.62</v>
      </c>
      <c r="AA311" s="10">
        <f>IF(PPG!R161="", "", PPG!R161)</f>
        <v>62</v>
      </c>
      <c r="AB311" s="9">
        <f>IF(PPG!S161="", "", PPG!S161)</f>
        <v>0.59499999999999997</v>
      </c>
      <c r="AC311" s="10">
        <f>IF(PPG!T161="", "", PPG!T161)</f>
        <v>59.5</v>
      </c>
      <c r="AD311" s="9">
        <f>IF(PPG!U161="", "", PPG!U161)</f>
        <v>0.53100000000000003</v>
      </c>
      <c r="AE311" s="10">
        <f>IF(PPG!V161="", "", PPG!V161)</f>
        <v>53.1</v>
      </c>
      <c r="AF311" s="9">
        <f>IF(PPG!W161="", "", PPG!W161)</f>
        <v>0.49399999999999999</v>
      </c>
      <c r="AG311" s="10">
        <f>IF(PPG!X161="", "", PPG!X161)</f>
        <v>49.4</v>
      </c>
      <c r="AH311" s="9">
        <f>IF(PPG!Y161="", "", PPG!Y161)</f>
        <v>0.47</v>
      </c>
      <c r="AI311" s="10">
        <f>IF(PPG!Z161="", "", PPG!Z161)</f>
        <v>47</v>
      </c>
      <c r="AJ311" s="31" t="str">
        <f>IF(D311&lt;&gt;"",D311*I311, "0.00")</f>
        <v>0.00</v>
      </c>
      <c r="AK311" s="8" t="str">
        <f>IF(D311&lt;&gt;"",D311, "0")</f>
        <v>0</v>
      </c>
      <c r="AL311" s="8" t="str">
        <f>IF(D311&lt;&gt;"",D311*K311, "0")</f>
        <v>0</v>
      </c>
    </row>
    <row r="312" spans="1:38">
      <c r="A312" s="8">
        <f>IF(OUT!C97="", "", OUT!C97)</f>
        <v>773</v>
      </c>
      <c r="B312" s="19">
        <f>IF(OUT!A97="", "", OUT!A97)</f>
        <v>61286</v>
      </c>
      <c r="C312" s="8" t="str">
        <f>IF(OUT!D97="", "", OUT!D97)</f>
        <v>URCO</v>
      </c>
      <c r="D312" s="26"/>
      <c r="E312" s="8" t="str">
        <f>IF(OUT!E97="", "", OUT!E97)</f>
        <v>100/BDL</v>
      </c>
      <c r="F312" s="23" t="str">
        <f>IF(OUT!AE97="NEW", "✷", "")</f>
        <v/>
      </c>
      <c r="G312" t="str">
        <f>IF(OUT!B97="", "", OUT!B97)</f>
        <v>NEW GUINEA IMPATIENS SUPER SONIC RED</v>
      </c>
      <c r="H312" s="20">
        <f>IF(AND($K$3=1,$K$4="N"),P312,IF(AND($K$3=2,$K$4="N"),R312,IF(AND($K$3=3,$K$4="N"),T312,IF(AND($K$3=4,$K$4="N"),V312,IF(AND($K$3=5,$K$4="N"),X312,IF(AND($K$3=1,$K$4="Y"),Z312,IF(AND($K$3=2,$K$4="Y"),AB312,IF(AND($K$3=3,$K$4="Y"),AD312,IF(AND($K$3=4,$K$4="Y"),AF312,IF(AND($K$3=5,$K$4="Y"),AH312,"FALSE"))))))))))</f>
        <v>0.35199999999999998</v>
      </c>
      <c r="I312" s="21">
        <f>IF(AND($K$3=1,$K$4="N"),Q312,IF(AND($K$3=2,$K$4="N"),S312,IF(AND($K$3=3,$K$4="N"),U312,IF(AND($K$3=4,$K$4="N"),W312,IF(AND($K$3=5,$K$4="N"),Y312,IF(AND($K$3=1,$K$4="Y"),AA312,IF(AND($K$3=2,$K$4="Y"),AC312,IF(AND($K$3=3,$K$4="Y"),AE312,IF(AND($K$3=4,$K$4="Y"),AG312,IF(AND($K$3=5,$K$4="Y"),AI312,"FALSE"))))))))))</f>
        <v>35.200000000000003</v>
      </c>
      <c r="J312" s="35" t="str">
        <f>IF(OUT!F97="", "", OUT!F97)</f>
        <v>UNROOTED CUTTINGS</v>
      </c>
      <c r="K312" s="8">
        <f>IF(OUT!P97="", "", OUT!P97)</f>
        <v>100</v>
      </c>
      <c r="L312" s="8" t="str">
        <f>IF(OUT!AE97="", "", OUT!AE97)</f>
        <v/>
      </c>
      <c r="M312" s="8" t="str">
        <f>IF(OUT!AG97="", "", OUT!AG97)</f>
        <v>PAT</v>
      </c>
      <c r="N312" s="8" t="str">
        <f>IF(OUT!AQ97="", "", OUT!AQ97)</f>
        <v/>
      </c>
      <c r="O312" s="8" t="str">
        <f>IF(OUT!BM97="", "", OUT!BM97)</f>
        <v>T6</v>
      </c>
      <c r="P312" s="9">
        <f>IF(OUT!N97="", "", OUT!N97)</f>
        <v>0.35199999999999998</v>
      </c>
      <c r="Q312" s="10">
        <f>IF(OUT!O97="", "", OUT!O97)</f>
        <v>35.200000000000003</v>
      </c>
      <c r="R312" s="9">
        <f>IF(PPG!H97="", "", PPG!H97)</f>
        <v>0.68899999999999995</v>
      </c>
      <c r="S312" s="10">
        <f>IF(PPG!I97="", "", PPG!I97)</f>
        <v>68.900000000000006</v>
      </c>
      <c r="T312" s="9">
        <f>IF(PPG!J97="", "", PPG!J97)</f>
        <v>0.61299999999999999</v>
      </c>
      <c r="U312" s="10">
        <f>IF(PPG!K97="", "", PPG!K97)</f>
        <v>61.3</v>
      </c>
      <c r="V312" s="9">
        <f>IF(PPG!L97="", "", PPG!L97)</f>
        <v>0.56999999999999995</v>
      </c>
      <c r="W312" s="10">
        <f>IF(PPG!M97="", "", PPG!M97)</f>
        <v>57</v>
      </c>
      <c r="X312" s="9">
        <f>IF(PPG!N97="", "", PPG!N97)</f>
        <v>0.54200000000000004</v>
      </c>
      <c r="Y312" s="10">
        <f>IF(PPG!O97="", "", PPG!O97)</f>
        <v>54.2</v>
      </c>
      <c r="Z312" s="9">
        <f>IF(PPG!Q97="", "", PPG!Q97)</f>
        <v>0.72</v>
      </c>
      <c r="AA312" s="10">
        <f>IF(PPG!R97="", "", PPG!R97)</f>
        <v>72</v>
      </c>
      <c r="AB312" s="9">
        <f>IF(PPG!S97="", "", PPG!S97)</f>
        <v>0.68899999999999995</v>
      </c>
      <c r="AC312" s="10">
        <f>IF(PPG!T97="", "", PPG!T97)</f>
        <v>68.900000000000006</v>
      </c>
      <c r="AD312" s="9">
        <f>IF(PPG!U97="", "", PPG!U97)</f>
        <v>0.61299999999999999</v>
      </c>
      <c r="AE312" s="10">
        <f>IF(PPG!V97="", "", PPG!V97)</f>
        <v>61.3</v>
      </c>
      <c r="AF312" s="9">
        <f>IF(PPG!W97="", "", PPG!W97)</f>
        <v>0.56999999999999995</v>
      </c>
      <c r="AG312" s="10">
        <f>IF(PPG!X97="", "", PPG!X97)</f>
        <v>57</v>
      </c>
      <c r="AH312" s="9">
        <f>IF(PPG!Y97="", "", PPG!Y97)</f>
        <v>0.54200000000000004</v>
      </c>
      <c r="AI312" s="10">
        <f>IF(PPG!Z97="", "", PPG!Z97)</f>
        <v>54.2</v>
      </c>
      <c r="AJ312" s="31" t="str">
        <f>IF(D312&lt;&gt;"",D312*I312, "0.00")</f>
        <v>0.00</v>
      </c>
      <c r="AK312" s="8" t="str">
        <f>IF(D312&lt;&gt;"",D312, "0")</f>
        <v>0</v>
      </c>
      <c r="AL312" s="8" t="str">
        <f>IF(D312&lt;&gt;"",D312*K312, "0")</f>
        <v>0</v>
      </c>
    </row>
    <row r="313" spans="1:38">
      <c r="A313" s="8">
        <f>IF(OUT!C141="", "", OUT!C141)</f>
        <v>773</v>
      </c>
      <c r="B313" s="19">
        <f>IF(OUT!A141="", "", OUT!A141)</f>
        <v>65824</v>
      </c>
      <c r="C313" s="8" t="str">
        <f>IF(OUT!D141="", "", OUT!D141)</f>
        <v>URCO</v>
      </c>
      <c r="D313" s="26"/>
      <c r="E313" s="8" t="str">
        <f>IF(OUT!E141="", "", OUT!E141)</f>
        <v>100/BDL</v>
      </c>
      <c r="F313" s="23" t="str">
        <f>IF(OUT!AE141="NEW", "✷", "")</f>
        <v/>
      </c>
      <c r="G313" t="str">
        <f>IF(OUT!B141="", "", OUT!B141)</f>
        <v>NEW GUINEA IMPATIENS SUPER SONIC SWEET CHERRY</v>
      </c>
      <c r="H313" s="20">
        <f>IF(AND($K$3=1,$K$4="N"),P313,IF(AND($K$3=2,$K$4="N"),R313,IF(AND($K$3=3,$K$4="N"),T313,IF(AND($K$3=4,$K$4="N"),V313,IF(AND($K$3=5,$K$4="N"),X313,IF(AND($K$3=1,$K$4="Y"),Z313,IF(AND($K$3=2,$K$4="Y"),AB313,IF(AND($K$3=3,$K$4="Y"),AD313,IF(AND($K$3=4,$K$4="Y"),AF313,IF(AND($K$3=5,$K$4="Y"),AH313,"FALSE"))))))))))</f>
        <v>0.35199999999999998</v>
      </c>
      <c r="I313" s="21">
        <f>IF(AND($K$3=1,$K$4="N"),Q313,IF(AND($K$3=2,$K$4="N"),S313,IF(AND($K$3=3,$K$4="N"),U313,IF(AND($K$3=4,$K$4="N"),W313,IF(AND($K$3=5,$K$4="N"),Y313,IF(AND($K$3=1,$K$4="Y"),AA313,IF(AND($K$3=2,$K$4="Y"),AC313,IF(AND($K$3=3,$K$4="Y"),AE313,IF(AND($K$3=4,$K$4="Y"),AG313,IF(AND($K$3=5,$K$4="Y"),AI313,"FALSE"))))))))))</f>
        <v>35.200000000000003</v>
      </c>
      <c r="J313" s="35" t="str">
        <f>IF(OUT!F141="", "", OUT!F141)</f>
        <v>UNROOTED CUTTINGS</v>
      </c>
      <c r="K313" s="8">
        <f>IF(OUT!P141="", "", OUT!P141)</f>
        <v>100</v>
      </c>
      <c r="L313" s="8" t="str">
        <f>IF(OUT!AE141="", "", OUT!AE141)</f>
        <v/>
      </c>
      <c r="M313" s="8" t="str">
        <f>IF(OUT!AG141="", "", OUT!AG141)</f>
        <v>PAT</v>
      </c>
      <c r="N313" s="8" t="str">
        <f>IF(OUT!AQ141="", "", OUT!AQ141)</f>
        <v/>
      </c>
      <c r="O313" s="8" t="str">
        <f>IF(OUT!BM141="", "", OUT!BM141)</f>
        <v>T6</v>
      </c>
      <c r="P313" s="9">
        <f>IF(OUT!N141="", "", OUT!N141)</f>
        <v>0.35199999999999998</v>
      </c>
      <c r="Q313" s="10">
        <f>IF(OUT!O141="", "", OUT!O141)</f>
        <v>35.200000000000003</v>
      </c>
      <c r="R313" s="9">
        <f>IF(PPG!H141="", "", PPG!H141)</f>
        <v>0.59499999999999997</v>
      </c>
      <c r="S313" s="10">
        <f>IF(PPG!I141="", "", PPG!I141)</f>
        <v>59.5</v>
      </c>
      <c r="T313" s="9">
        <f>IF(PPG!J141="", "", PPG!J141)</f>
        <v>0.53100000000000003</v>
      </c>
      <c r="U313" s="10">
        <f>IF(PPG!K141="", "", PPG!K141)</f>
        <v>53.1</v>
      </c>
      <c r="V313" s="9">
        <f>IF(PPG!L141="", "", PPG!L141)</f>
        <v>0.49399999999999999</v>
      </c>
      <c r="W313" s="10">
        <f>IF(PPG!M141="", "", PPG!M141)</f>
        <v>49.4</v>
      </c>
      <c r="X313" s="9">
        <f>IF(PPG!N141="", "", PPG!N141)</f>
        <v>0.47</v>
      </c>
      <c r="Y313" s="10">
        <f>IF(PPG!O141="", "", PPG!O141)</f>
        <v>47</v>
      </c>
      <c r="Z313" s="9">
        <f>IF(PPG!Q141="", "", PPG!Q141)</f>
        <v>0.62</v>
      </c>
      <c r="AA313" s="10">
        <f>IF(PPG!R141="", "", PPG!R141)</f>
        <v>62</v>
      </c>
      <c r="AB313" s="9">
        <f>IF(PPG!S141="", "", PPG!S141)</f>
        <v>0.59499999999999997</v>
      </c>
      <c r="AC313" s="10">
        <f>IF(PPG!T141="", "", PPG!T141)</f>
        <v>59.5</v>
      </c>
      <c r="AD313" s="9">
        <f>IF(PPG!U141="", "", PPG!U141)</f>
        <v>0.53100000000000003</v>
      </c>
      <c r="AE313" s="10">
        <f>IF(PPG!V141="", "", PPG!V141)</f>
        <v>53.1</v>
      </c>
      <c r="AF313" s="9">
        <f>IF(PPG!W141="", "", PPG!W141)</f>
        <v>0.49399999999999999</v>
      </c>
      <c r="AG313" s="10">
        <f>IF(PPG!X141="", "", PPG!X141)</f>
        <v>49.4</v>
      </c>
      <c r="AH313" s="9">
        <f>IF(PPG!Y141="", "", PPG!Y141)</f>
        <v>0.47</v>
      </c>
      <c r="AI313" s="10">
        <f>IF(PPG!Z141="", "", PPG!Z141)</f>
        <v>47</v>
      </c>
      <c r="AJ313" s="31" t="str">
        <f>IF(D313&lt;&gt;"",D313*I313, "0.00")</f>
        <v>0.00</v>
      </c>
      <c r="AK313" s="8" t="str">
        <f>IF(D313&lt;&gt;"",D313, "0")</f>
        <v>0</v>
      </c>
      <c r="AL313" s="8" t="str">
        <f>IF(D313&lt;&gt;"",D313*K313, "0")</f>
        <v>0</v>
      </c>
    </row>
    <row r="314" spans="1:38">
      <c r="A314" s="8">
        <f>IF(OUT!C98="", "", OUT!C98)</f>
        <v>773</v>
      </c>
      <c r="B314" s="19">
        <f>IF(OUT!A98="", "", OUT!A98)</f>
        <v>61291</v>
      </c>
      <c r="C314" s="8" t="str">
        <f>IF(OUT!D98="", "", OUT!D98)</f>
        <v>URCO</v>
      </c>
      <c r="D314" s="26"/>
      <c r="E314" s="8" t="str">
        <f>IF(OUT!E98="", "", OUT!E98)</f>
        <v>100/BDL</v>
      </c>
      <c r="F314" s="23" t="str">
        <f>IF(OUT!AE98="NEW", "✷", "")</f>
        <v/>
      </c>
      <c r="G314" t="str">
        <f>IF(OUT!B98="", "", OUT!B98)</f>
        <v>NEW GUINEA IMPATIENS SUPER SONIC WHITE</v>
      </c>
      <c r="H314" s="20">
        <f>IF(AND($K$3=1,$K$4="N"),P314,IF(AND($K$3=2,$K$4="N"),R314,IF(AND($K$3=3,$K$4="N"),T314,IF(AND($K$3=4,$K$4="N"),V314,IF(AND($K$3=5,$K$4="N"),X314,IF(AND($K$3=1,$K$4="Y"),Z314,IF(AND($K$3=2,$K$4="Y"),AB314,IF(AND($K$3=3,$K$4="Y"),AD314,IF(AND($K$3=4,$K$4="Y"),AF314,IF(AND($K$3=5,$K$4="Y"),AH314,"FALSE"))))))))))</f>
        <v>0.35199999999999998</v>
      </c>
      <c r="I314" s="21">
        <f>IF(AND($K$3=1,$K$4="N"),Q314,IF(AND($K$3=2,$K$4="N"),S314,IF(AND($K$3=3,$K$4="N"),U314,IF(AND($K$3=4,$K$4="N"),W314,IF(AND($K$3=5,$K$4="N"),Y314,IF(AND($K$3=1,$K$4="Y"),AA314,IF(AND($K$3=2,$K$4="Y"),AC314,IF(AND($K$3=3,$K$4="Y"),AE314,IF(AND($K$3=4,$K$4="Y"),AG314,IF(AND($K$3=5,$K$4="Y"),AI314,"FALSE"))))))))))</f>
        <v>35.200000000000003</v>
      </c>
      <c r="J314" s="35" t="str">
        <f>IF(OUT!F98="", "", OUT!F98)</f>
        <v>UNROOTED CUTTINGS</v>
      </c>
      <c r="K314" s="8">
        <f>IF(OUT!P98="", "", OUT!P98)</f>
        <v>100</v>
      </c>
      <c r="L314" s="8" t="str">
        <f>IF(OUT!AE98="", "", OUT!AE98)</f>
        <v/>
      </c>
      <c r="M314" s="8" t="str">
        <f>IF(OUT!AG98="", "", OUT!AG98)</f>
        <v>PAT</v>
      </c>
      <c r="N314" s="8" t="str">
        <f>IF(OUT!AQ98="", "", OUT!AQ98)</f>
        <v/>
      </c>
      <c r="O314" s="8" t="str">
        <f>IF(OUT!BM98="", "", OUT!BM98)</f>
        <v>T6</v>
      </c>
      <c r="P314" s="9">
        <f>IF(OUT!N98="", "", OUT!N98)</f>
        <v>0.35199999999999998</v>
      </c>
      <c r="Q314" s="10">
        <f>IF(OUT!O98="", "", OUT!O98)</f>
        <v>35.200000000000003</v>
      </c>
      <c r="R314" s="9">
        <f>IF(PPG!H98="", "", PPG!H98)</f>
        <v>0.56100000000000005</v>
      </c>
      <c r="S314" s="10">
        <f>IF(PPG!I98="", "", PPG!I98)</f>
        <v>56.1</v>
      </c>
      <c r="T314" s="9">
        <f>IF(PPG!J98="", "", PPG!J98)</f>
        <v>0.5</v>
      </c>
      <c r="U314" s="10">
        <f>IF(PPG!K98="", "", PPG!K98)</f>
        <v>50</v>
      </c>
      <c r="V314" s="9">
        <f>IF(PPG!L98="", "", PPG!L98)</f>
        <v>0.46500000000000002</v>
      </c>
      <c r="W314" s="10">
        <f>IF(PPG!M98="", "", PPG!M98)</f>
        <v>46.5</v>
      </c>
      <c r="X314" s="9">
        <f>IF(PPG!N98="", "", PPG!N98)</f>
        <v>0.443</v>
      </c>
      <c r="Y314" s="10">
        <f>IF(PPG!O98="", "", PPG!O98)</f>
        <v>44.3</v>
      </c>
      <c r="Z314" s="9">
        <f>IF(PPG!Q98="", "", PPG!Q98)</f>
        <v>0.58499999999999996</v>
      </c>
      <c r="AA314" s="10">
        <f>IF(PPG!R98="", "", PPG!R98)</f>
        <v>58.5</v>
      </c>
      <c r="AB314" s="9">
        <f>IF(PPG!S98="", "", PPG!S98)</f>
        <v>0.56100000000000005</v>
      </c>
      <c r="AC314" s="10">
        <f>IF(PPG!T98="", "", PPG!T98)</f>
        <v>56.1</v>
      </c>
      <c r="AD314" s="9">
        <f>IF(PPG!U98="", "", PPG!U98)</f>
        <v>0.5</v>
      </c>
      <c r="AE314" s="10">
        <f>IF(PPG!V98="", "", PPG!V98)</f>
        <v>50</v>
      </c>
      <c r="AF314" s="9">
        <f>IF(PPG!W98="", "", PPG!W98)</f>
        <v>0.46500000000000002</v>
      </c>
      <c r="AG314" s="10">
        <f>IF(PPG!X98="", "", PPG!X98)</f>
        <v>46.5</v>
      </c>
      <c r="AH314" s="9">
        <f>IF(PPG!Y98="", "", PPG!Y98)</f>
        <v>0.443</v>
      </c>
      <c r="AI314" s="10">
        <f>IF(PPG!Z98="", "", PPG!Z98)</f>
        <v>44.3</v>
      </c>
      <c r="AJ314" s="31" t="str">
        <f>IF(D314&lt;&gt;"",D314*I314, "0.00")</f>
        <v>0.00</v>
      </c>
      <c r="AK314" s="8" t="str">
        <f>IF(D314&lt;&gt;"",D314, "0")</f>
        <v>0</v>
      </c>
      <c r="AL314" s="8" t="str">
        <f>IF(D314&lt;&gt;"",D314*K314, "0")</f>
        <v>0</v>
      </c>
    </row>
  </sheetData>
  <sheetProtection algorithmName="SHA-512" hashValue="y3aGbG33k2HyVQC/BQVS1tsdVMIXlXoPO44Ldgt+tjdDO1bEHsr8jBPAK2YcnmpeJQVPFfRocx4Ta6jFhOA3lg==" saltValue="ODMqR0fxnojwF3tesr2/7A==" spinCount="100000" sheet="1" objects="1" scenarios="1" selectLockedCells="1" sort="0" autoFilter="0"/>
  <autoFilter ref="A6:AL6" xr:uid="{5BCC8B82-BBC9-2447-AA57-0BEA0B4B8089}">
    <sortState xmlns:xlrd2="http://schemas.microsoft.com/office/spreadsheetml/2017/richdata2" ref="A7:AL314">
      <sortCondition ref="G6:G314"/>
    </sortState>
  </autoFilter>
  <mergeCells count="35">
    <mergeCell ref="AB5:AC5"/>
    <mergeCell ref="AH5:AI5"/>
    <mergeCell ref="H5:I5"/>
    <mergeCell ref="R5:S5"/>
    <mergeCell ref="Z5:AA5"/>
    <mergeCell ref="P5:Q5"/>
    <mergeCell ref="T5:U5"/>
    <mergeCell ref="X5:Y5"/>
    <mergeCell ref="V5:W5"/>
    <mergeCell ref="AF5:AG5"/>
    <mergeCell ref="AD5:AE5"/>
    <mergeCell ref="J5:K5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www.germaniaseed.com&amp;C&amp;"Calibri,Regular"&amp;16&amp;K000000Syngenta Mexico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308"/>
  <sheetViews>
    <sheetView workbookViewId="0">
      <selection activeCell="G1" sqref="G1:H1048576"/>
    </sheetView>
  </sheetViews>
  <sheetFormatPr baseColWidth="10" defaultRowHeight="16"/>
  <sheetData>
    <row r="1" spans="1:65" s="34" customFormat="1" ht="16" customHeight="1">
      <c r="A1">
        <v>33516</v>
      </c>
      <c r="B1" t="s">
        <v>42</v>
      </c>
      <c r="C1">
        <v>773</v>
      </c>
      <c r="D1" t="s">
        <v>43</v>
      </c>
      <c r="E1" t="s">
        <v>44</v>
      </c>
      <c r="F1" t="s">
        <v>45</v>
      </c>
      <c r="G1"/>
      <c r="H1"/>
      <c r="I1">
        <v>0.3</v>
      </c>
      <c r="J1">
        <v>0.61299999999999999</v>
      </c>
      <c r="K1">
        <v>0.37</v>
      </c>
      <c r="L1">
        <v>0</v>
      </c>
      <c r="M1">
        <v>0.04</v>
      </c>
      <c r="N1">
        <v>0.65300000000000002</v>
      </c>
      <c r="O1">
        <v>65.3</v>
      </c>
      <c r="P1">
        <v>100</v>
      </c>
      <c r="Q1">
        <v>202240</v>
      </c>
      <c r="R1">
        <v>202339</v>
      </c>
      <c r="S1"/>
      <c r="T1"/>
      <c r="U1">
        <v>70028703</v>
      </c>
      <c r="V1">
        <v>17</v>
      </c>
      <c r="W1"/>
      <c r="X1"/>
      <c r="Y1"/>
      <c r="Z1"/>
      <c r="AA1"/>
      <c r="AB1"/>
      <c r="AC1"/>
      <c r="AD1"/>
      <c r="AE1"/>
      <c r="AF1"/>
      <c r="AG1" t="s">
        <v>46</v>
      </c>
      <c r="AH1" t="s">
        <v>47</v>
      </c>
      <c r="AI1"/>
      <c r="AJ1"/>
      <c r="AK1"/>
      <c r="AL1"/>
      <c r="AM1" t="s">
        <v>48</v>
      </c>
      <c r="AN1" t="s">
        <v>49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 t="s">
        <v>236</v>
      </c>
      <c r="BJ1" t="s">
        <v>237</v>
      </c>
      <c r="BK1"/>
      <c r="BL1"/>
      <c r="BM1" t="s">
        <v>236</v>
      </c>
    </row>
    <row r="2" spans="1:65">
      <c r="A2">
        <v>33516</v>
      </c>
      <c r="B2" t="s">
        <v>42</v>
      </c>
      <c r="C2">
        <v>773</v>
      </c>
      <c r="D2" t="s">
        <v>52</v>
      </c>
      <c r="E2" t="s">
        <v>44</v>
      </c>
      <c r="F2" t="s">
        <v>53</v>
      </c>
      <c r="I2">
        <v>0.3</v>
      </c>
      <c r="J2">
        <v>0.47499999999999998</v>
      </c>
      <c r="K2">
        <v>0.22</v>
      </c>
      <c r="L2">
        <v>0</v>
      </c>
      <c r="M2">
        <v>0.04</v>
      </c>
      <c r="N2">
        <v>0.51500000000000001</v>
      </c>
      <c r="O2">
        <v>51.5</v>
      </c>
      <c r="P2">
        <v>100</v>
      </c>
      <c r="Q2">
        <v>202240</v>
      </c>
      <c r="R2">
        <v>202339</v>
      </c>
      <c r="U2">
        <v>70028703</v>
      </c>
      <c r="V2">
        <v>12</v>
      </c>
      <c r="AG2" t="s">
        <v>46</v>
      </c>
      <c r="AH2" t="s">
        <v>47</v>
      </c>
      <c r="AM2" t="s">
        <v>48</v>
      </c>
      <c r="AN2" t="s">
        <v>49</v>
      </c>
      <c r="BI2" t="s">
        <v>236</v>
      </c>
      <c r="BJ2" t="s">
        <v>237</v>
      </c>
      <c r="BM2" t="s">
        <v>236</v>
      </c>
    </row>
    <row r="3" spans="1:65">
      <c r="A3">
        <v>33521</v>
      </c>
      <c r="B3" t="s">
        <v>54</v>
      </c>
      <c r="C3">
        <v>773</v>
      </c>
      <c r="D3" t="s">
        <v>43</v>
      </c>
      <c r="E3" t="s">
        <v>44</v>
      </c>
      <c r="F3" t="s">
        <v>45</v>
      </c>
      <c r="I3">
        <v>0.3</v>
      </c>
      <c r="J3">
        <v>0.61299999999999999</v>
      </c>
      <c r="K3">
        <v>0.37</v>
      </c>
      <c r="L3">
        <v>0</v>
      </c>
      <c r="M3">
        <v>0.04</v>
      </c>
      <c r="N3">
        <v>0.65300000000000002</v>
      </c>
      <c r="O3">
        <v>65.3</v>
      </c>
      <c r="P3">
        <v>100</v>
      </c>
      <c r="Q3">
        <v>202240</v>
      </c>
      <c r="R3">
        <v>202339</v>
      </c>
      <c r="U3">
        <v>70004124</v>
      </c>
      <c r="V3">
        <v>17</v>
      </c>
      <c r="AG3" t="s">
        <v>46</v>
      </c>
      <c r="AH3" t="s">
        <v>47</v>
      </c>
      <c r="AM3" t="s">
        <v>48</v>
      </c>
      <c r="AN3" t="s">
        <v>49</v>
      </c>
      <c r="BI3" t="s">
        <v>236</v>
      </c>
      <c r="BJ3" t="s">
        <v>237</v>
      </c>
      <c r="BM3" t="s">
        <v>236</v>
      </c>
    </row>
    <row r="4" spans="1:65">
      <c r="A4">
        <v>33521</v>
      </c>
      <c r="B4" t="s">
        <v>54</v>
      </c>
      <c r="C4">
        <v>773</v>
      </c>
      <c r="D4" t="s">
        <v>52</v>
      </c>
      <c r="E4" t="s">
        <v>44</v>
      </c>
      <c r="F4" t="s">
        <v>53</v>
      </c>
      <c r="I4">
        <v>0.3</v>
      </c>
      <c r="J4">
        <v>0.47499999999999998</v>
      </c>
      <c r="K4">
        <v>0.22</v>
      </c>
      <c r="L4">
        <v>0</v>
      </c>
      <c r="M4">
        <v>0.04</v>
      </c>
      <c r="N4">
        <v>0.51500000000000001</v>
      </c>
      <c r="O4">
        <v>51.5</v>
      </c>
      <c r="P4">
        <v>100</v>
      </c>
      <c r="Q4">
        <v>202240</v>
      </c>
      <c r="R4">
        <v>202339</v>
      </c>
      <c r="U4">
        <v>70004124</v>
      </c>
      <c r="V4">
        <v>12</v>
      </c>
      <c r="AG4" t="s">
        <v>46</v>
      </c>
      <c r="AH4" t="s">
        <v>47</v>
      </c>
      <c r="AM4" t="s">
        <v>48</v>
      </c>
      <c r="AN4" t="s">
        <v>49</v>
      </c>
      <c r="BI4" t="s">
        <v>236</v>
      </c>
      <c r="BJ4" t="s">
        <v>237</v>
      </c>
      <c r="BM4" t="s">
        <v>236</v>
      </c>
    </row>
    <row r="5" spans="1:65">
      <c r="A5">
        <v>33527</v>
      </c>
      <c r="B5" t="s">
        <v>55</v>
      </c>
      <c r="C5">
        <v>773</v>
      </c>
      <c r="D5" t="s">
        <v>43</v>
      </c>
      <c r="E5" t="s">
        <v>44</v>
      </c>
      <c r="F5" t="s">
        <v>45</v>
      </c>
      <c r="I5">
        <v>0.3</v>
      </c>
      <c r="J5">
        <v>0.61299999999999999</v>
      </c>
      <c r="K5">
        <v>0.37</v>
      </c>
      <c r="L5">
        <v>0</v>
      </c>
      <c r="M5">
        <v>0.04</v>
      </c>
      <c r="N5">
        <v>0.65300000000000002</v>
      </c>
      <c r="O5">
        <v>65.3</v>
      </c>
      <c r="P5">
        <v>100</v>
      </c>
      <c r="Q5">
        <v>202240</v>
      </c>
      <c r="R5">
        <v>202339</v>
      </c>
      <c r="U5">
        <v>70004176</v>
      </c>
      <c r="V5">
        <v>17</v>
      </c>
      <c r="AG5" t="s">
        <v>46</v>
      </c>
      <c r="AH5" t="s">
        <v>47</v>
      </c>
      <c r="AM5" t="s">
        <v>48</v>
      </c>
      <c r="AN5" t="s">
        <v>49</v>
      </c>
      <c r="BI5" t="s">
        <v>236</v>
      </c>
      <c r="BJ5" t="s">
        <v>237</v>
      </c>
      <c r="BM5" t="s">
        <v>236</v>
      </c>
    </row>
    <row r="6" spans="1:65">
      <c r="A6">
        <v>33527</v>
      </c>
      <c r="B6" t="s">
        <v>55</v>
      </c>
      <c r="C6">
        <v>773</v>
      </c>
      <c r="D6" t="s">
        <v>52</v>
      </c>
      <c r="E6" t="s">
        <v>44</v>
      </c>
      <c r="F6" t="s">
        <v>53</v>
      </c>
      <c r="I6">
        <v>0.3</v>
      </c>
      <c r="J6">
        <v>0.47499999999999998</v>
      </c>
      <c r="K6">
        <v>0.22</v>
      </c>
      <c r="L6">
        <v>0</v>
      </c>
      <c r="M6">
        <v>0.04</v>
      </c>
      <c r="N6">
        <v>0.51500000000000001</v>
      </c>
      <c r="O6">
        <v>51.5</v>
      </c>
      <c r="P6">
        <v>100</v>
      </c>
      <c r="Q6">
        <v>202240</v>
      </c>
      <c r="R6">
        <v>202339</v>
      </c>
      <c r="U6">
        <v>70004176</v>
      </c>
      <c r="V6">
        <v>12</v>
      </c>
      <c r="AG6" t="s">
        <v>46</v>
      </c>
      <c r="AH6" t="s">
        <v>47</v>
      </c>
      <c r="AM6" t="s">
        <v>48</v>
      </c>
      <c r="AN6" t="s">
        <v>49</v>
      </c>
      <c r="BI6" t="s">
        <v>236</v>
      </c>
      <c r="BJ6" t="s">
        <v>237</v>
      </c>
      <c r="BM6" t="s">
        <v>236</v>
      </c>
    </row>
    <row r="7" spans="1:65">
      <c r="A7">
        <v>41136</v>
      </c>
      <c r="B7" t="s">
        <v>232</v>
      </c>
      <c r="C7">
        <v>773</v>
      </c>
      <c r="D7" t="s">
        <v>43</v>
      </c>
      <c r="E7" t="s">
        <v>44</v>
      </c>
      <c r="F7" t="s">
        <v>45</v>
      </c>
      <c r="I7">
        <v>0.3</v>
      </c>
      <c r="J7">
        <v>0.83899999999999997</v>
      </c>
      <c r="K7">
        <v>0.7</v>
      </c>
      <c r="L7">
        <v>0</v>
      </c>
      <c r="M7">
        <v>0.04</v>
      </c>
      <c r="N7">
        <v>0.879</v>
      </c>
      <c r="O7">
        <v>87.9</v>
      </c>
      <c r="P7">
        <v>100</v>
      </c>
      <c r="Q7">
        <v>202240</v>
      </c>
      <c r="R7">
        <v>202339</v>
      </c>
      <c r="U7">
        <v>70051011</v>
      </c>
      <c r="V7">
        <v>22</v>
      </c>
      <c r="AG7" t="s">
        <v>46</v>
      </c>
      <c r="AH7" t="s">
        <v>47</v>
      </c>
      <c r="AM7" t="s">
        <v>48</v>
      </c>
      <c r="AN7" t="s">
        <v>49</v>
      </c>
      <c r="BI7" t="s">
        <v>236</v>
      </c>
      <c r="BJ7" t="s">
        <v>237</v>
      </c>
      <c r="BM7" t="s">
        <v>236</v>
      </c>
    </row>
    <row r="8" spans="1:65">
      <c r="A8">
        <v>41136</v>
      </c>
      <c r="B8" t="s">
        <v>232</v>
      </c>
      <c r="C8">
        <v>773</v>
      </c>
      <c r="D8" t="s">
        <v>52</v>
      </c>
      <c r="E8" t="s">
        <v>44</v>
      </c>
      <c r="F8" t="s">
        <v>53</v>
      </c>
      <c r="I8">
        <v>0.3</v>
      </c>
      <c r="J8">
        <v>0.71599999999999997</v>
      </c>
      <c r="K8">
        <v>0.51</v>
      </c>
      <c r="L8">
        <v>0</v>
      </c>
      <c r="M8">
        <v>0.04</v>
      </c>
      <c r="N8">
        <v>0.75600000000000001</v>
      </c>
      <c r="O8">
        <v>75.599999999999994</v>
      </c>
      <c r="P8">
        <v>100</v>
      </c>
      <c r="Q8">
        <v>202240</v>
      </c>
      <c r="R8">
        <v>202339</v>
      </c>
      <c r="U8">
        <v>70051011</v>
      </c>
      <c r="V8">
        <v>21</v>
      </c>
      <c r="AG8" t="s">
        <v>46</v>
      </c>
      <c r="AH8" t="s">
        <v>47</v>
      </c>
      <c r="AM8" t="s">
        <v>48</v>
      </c>
      <c r="AN8" t="s">
        <v>49</v>
      </c>
      <c r="BI8" t="s">
        <v>236</v>
      </c>
      <c r="BJ8" t="s">
        <v>237</v>
      </c>
      <c r="BM8" t="s">
        <v>236</v>
      </c>
    </row>
    <row r="9" spans="1:65">
      <c r="A9">
        <v>41137</v>
      </c>
      <c r="B9" t="s">
        <v>231</v>
      </c>
      <c r="C9">
        <v>773</v>
      </c>
      <c r="D9" t="s">
        <v>43</v>
      </c>
      <c r="E9" t="s">
        <v>44</v>
      </c>
      <c r="F9" t="s">
        <v>45</v>
      </c>
      <c r="I9">
        <v>0.3</v>
      </c>
      <c r="J9">
        <v>0.83899999999999997</v>
      </c>
      <c r="K9">
        <v>0.7</v>
      </c>
      <c r="L9">
        <v>0</v>
      </c>
      <c r="M9">
        <v>0.04</v>
      </c>
      <c r="N9">
        <v>0.879</v>
      </c>
      <c r="O9">
        <v>87.9</v>
      </c>
      <c r="P9">
        <v>100</v>
      </c>
      <c r="Q9">
        <v>202240</v>
      </c>
      <c r="R9">
        <v>202339</v>
      </c>
      <c r="U9">
        <v>70051010</v>
      </c>
      <c r="V9">
        <v>22</v>
      </c>
      <c r="AG9" t="s">
        <v>46</v>
      </c>
      <c r="AH9" t="s">
        <v>47</v>
      </c>
      <c r="AM9" t="s">
        <v>48</v>
      </c>
      <c r="AN9" t="s">
        <v>49</v>
      </c>
      <c r="BI9" t="s">
        <v>236</v>
      </c>
      <c r="BJ9" t="s">
        <v>237</v>
      </c>
      <c r="BM9" t="s">
        <v>236</v>
      </c>
    </row>
    <row r="10" spans="1:65">
      <c r="A10">
        <v>41137</v>
      </c>
      <c r="B10" t="s">
        <v>231</v>
      </c>
      <c r="C10">
        <v>773</v>
      </c>
      <c r="D10" t="s">
        <v>52</v>
      </c>
      <c r="E10" t="s">
        <v>44</v>
      </c>
      <c r="F10" t="s">
        <v>53</v>
      </c>
      <c r="I10">
        <v>0.3</v>
      </c>
      <c r="J10">
        <v>0.71599999999999997</v>
      </c>
      <c r="K10">
        <v>0.51</v>
      </c>
      <c r="L10">
        <v>0</v>
      </c>
      <c r="M10">
        <v>0.04</v>
      </c>
      <c r="N10">
        <v>0.75600000000000001</v>
      </c>
      <c r="O10">
        <v>75.599999999999994</v>
      </c>
      <c r="P10">
        <v>100</v>
      </c>
      <c r="Q10">
        <v>202240</v>
      </c>
      <c r="R10">
        <v>202339</v>
      </c>
      <c r="U10">
        <v>70051010</v>
      </c>
      <c r="V10">
        <v>21</v>
      </c>
      <c r="AG10" t="s">
        <v>46</v>
      </c>
      <c r="AH10" t="s">
        <v>47</v>
      </c>
      <c r="AM10" t="s">
        <v>48</v>
      </c>
      <c r="AN10" t="s">
        <v>49</v>
      </c>
      <c r="BI10" t="s">
        <v>236</v>
      </c>
      <c r="BJ10" t="s">
        <v>237</v>
      </c>
      <c r="BM10" t="s">
        <v>236</v>
      </c>
    </row>
    <row r="11" spans="1:65">
      <c r="A11">
        <v>41139</v>
      </c>
      <c r="B11" t="s">
        <v>56</v>
      </c>
      <c r="C11">
        <v>773</v>
      </c>
      <c r="D11" t="s">
        <v>43</v>
      </c>
      <c r="E11" t="s">
        <v>44</v>
      </c>
      <c r="F11" t="s">
        <v>45</v>
      </c>
      <c r="I11">
        <v>0.3</v>
      </c>
      <c r="J11">
        <v>0.71899999999999997</v>
      </c>
      <c r="K11">
        <v>0.51</v>
      </c>
      <c r="L11">
        <v>0</v>
      </c>
      <c r="M11">
        <v>0.04</v>
      </c>
      <c r="N11">
        <v>0.75900000000000001</v>
      </c>
      <c r="O11">
        <v>75.900000000000006</v>
      </c>
      <c r="P11">
        <v>100</v>
      </c>
      <c r="Q11">
        <v>202240</v>
      </c>
      <c r="R11">
        <v>202339</v>
      </c>
      <c r="U11">
        <v>70054697</v>
      </c>
      <c r="V11">
        <v>20</v>
      </c>
      <c r="AG11" t="s">
        <v>46</v>
      </c>
      <c r="AH11" t="s">
        <v>47</v>
      </c>
      <c r="AM11" t="s">
        <v>48</v>
      </c>
      <c r="AN11" t="s">
        <v>49</v>
      </c>
      <c r="BI11" t="s">
        <v>236</v>
      </c>
      <c r="BJ11" t="s">
        <v>237</v>
      </c>
      <c r="BM11" t="s">
        <v>236</v>
      </c>
    </row>
    <row r="12" spans="1:65">
      <c r="A12">
        <v>41139</v>
      </c>
      <c r="B12" t="s">
        <v>56</v>
      </c>
      <c r="C12">
        <v>773</v>
      </c>
      <c r="D12" t="s">
        <v>52</v>
      </c>
      <c r="E12" t="s">
        <v>44</v>
      </c>
      <c r="F12" t="s">
        <v>53</v>
      </c>
      <c r="I12">
        <v>0.3</v>
      </c>
      <c r="J12">
        <v>0.57599999999999996</v>
      </c>
      <c r="K12">
        <v>0.33</v>
      </c>
      <c r="L12">
        <v>0</v>
      </c>
      <c r="M12">
        <v>0.04</v>
      </c>
      <c r="N12">
        <v>0.61599999999999999</v>
      </c>
      <c r="O12">
        <v>61.6</v>
      </c>
      <c r="P12">
        <v>100</v>
      </c>
      <c r="Q12">
        <v>202240</v>
      </c>
      <c r="R12">
        <v>202339</v>
      </c>
      <c r="U12">
        <v>70054697</v>
      </c>
      <c r="V12">
        <v>16</v>
      </c>
      <c r="AG12" t="s">
        <v>46</v>
      </c>
      <c r="AH12" t="s">
        <v>47</v>
      </c>
      <c r="AM12" t="s">
        <v>48</v>
      </c>
      <c r="AN12" t="s">
        <v>49</v>
      </c>
      <c r="BI12" t="s">
        <v>236</v>
      </c>
      <c r="BJ12" t="s">
        <v>237</v>
      </c>
      <c r="BM12" t="s">
        <v>236</v>
      </c>
    </row>
    <row r="13" spans="1:65">
      <c r="A13">
        <v>41140</v>
      </c>
      <c r="B13" t="s">
        <v>57</v>
      </c>
      <c r="C13">
        <v>773</v>
      </c>
      <c r="D13" t="s">
        <v>43</v>
      </c>
      <c r="E13" t="s">
        <v>44</v>
      </c>
      <c r="F13" t="s">
        <v>45</v>
      </c>
      <c r="I13">
        <v>0.3</v>
      </c>
      <c r="J13">
        <v>0.71899999999999997</v>
      </c>
      <c r="K13">
        <v>0.51</v>
      </c>
      <c r="L13">
        <v>0</v>
      </c>
      <c r="M13">
        <v>0.04</v>
      </c>
      <c r="N13">
        <v>0.75900000000000001</v>
      </c>
      <c r="O13">
        <v>75.900000000000006</v>
      </c>
      <c r="P13">
        <v>100</v>
      </c>
      <c r="Q13">
        <v>202240</v>
      </c>
      <c r="R13">
        <v>202339</v>
      </c>
      <c r="U13">
        <v>70074574</v>
      </c>
      <c r="V13">
        <v>20</v>
      </c>
      <c r="AG13" t="s">
        <v>46</v>
      </c>
      <c r="AH13" t="s">
        <v>47</v>
      </c>
      <c r="AM13" t="s">
        <v>48</v>
      </c>
      <c r="AN13" t="s">
        <v>49</v>
      </c>
      <c r="BI13" t="s">
        <v>236</v>
      </c>
      <c r="BJ13" t="s">
        <v>237</v>
      </c>
      <c r="BM13" t="s">
        <v>236</v>
      </c>
    </row>
    <row r="14" spans="1:65">
      <c r="A14">
        <v>41140</v>
      </c>
      <c r="B14" t="s">
        <v>57</v>
      </c>
      <c r="C14">
        <v>773</v>
      </c>
      <c r="D14" t="s">
        <v>52</v>
      </c>
      <c r="E14" t="s">
        <v>44</v>
      </c>
      <c r="F14" t="s">
        <v>53</v>
      </c>
      <c r="I14">
        <v>0.3</v>
      </c>
      <c r="J14">
        <v>0.57599999999999996</v>
      </c>
      <c r="K14">
        <v>0.33</v>
      </c>
      <c r="L14">
        <v>0</v>
      </c>
      <c r="M14">
        <v>0.04</v>
      </c>
      <c r="N14">
        <v>0.61599999999999999</v>
      </c>
      <c r="O14">
        <v>61.6</v>
      </c>
      <c r="P14">
        <v>100</v>
      </c>
      <c r="Q14">
        <v>202240</v>
      </c>
      <c r="R14">
        <v>202339</v>
      </c>
      <c r="U14">
        <v>70074574</v>
      </c>
      <c r="V14">
        <v>16</v>
      </c>
      <c r="AG14" t="s">
        <v>46</v>
      </c>
      <c r="AH14" t="s">
        <v>47</v>
      </c>
      <c r="AM14" t="s">
        <v>48</v>
      </c>
      <c r="AN14" t="s">
        <v>49</v>
      </c>
      <c r="BI14" t="s">
        <v>236</v>
      </c>
      <c r="BJ14" t="s">
        <v>237</v>
      </c>
      <c r="BM14" t="s">
        <v>236</v>
      </c>
    </row>
    <row r="15" spans="1:65">
      <c r="A15">
        <v>41141</v>
      </c>
      <c r="B15" t="s">
        <v>58</v>
      </c>
      <c r="C15">
        <v>773</v>
      </c>
      <c r="D15" t="s">
        <v>43</v>
      </c>
      <c r="E15" t="s">
        <v>44</v>
      </c>
      <c r="F15" t="s">
        <v>45</v>
      </c>
      <c r="I15">
        <v>0.3</v>
      </c>
      <c r="J15">
        <v>0.71899999999999997</v>
      </c>
      <c r="K15">
        <v>0.51</v>
      </c>
      <c r="L15">
        <v>0</v>
      </c>
      <c r="M15">
        <v>0.04</v>
      </c>
      <c r="N15">
        <v>0.75900000000000001</v>
      </c>
      <c r="O15">
        <v>75.900000000000006</v>
      </c>
      <c r="P15">
        <v>100</v>
      </c>
      <c r="Q15">
        <v>202240</v>
      </c>
      <c r="R15">
        <v>202339</v>
      </c>
      <c r="U15">
        <v>70074799</v>
      </c>
      <c r="V15">
        <v>20</v>
      </c>
      <c r="AG15" t="s">
        <v>46</v>
      </c>
      <c r="AH15" t="s">
        <v>47</v>
      </c>
      <c r="AM15" t="s">
        <v>48</v>
      </c>
      <c r="AN15" t="s">
        <v>49</v>
      </c>
      <c r="BI15" t="s">
        <v>236</v>
      </c>
      <c r="BJ15" t="s">
        <v>237</v>
      </c>
      <c r="BM15" t="s">
        <v>236</v>
      </c>
    </row>
    <row r="16" spans="1:65">
      <c r="A16">
        <v>41141</v>
      </c>
      <c r="B16" t="s">
        <v>58</v>
      </c>
      <c r="C16">
        <v>773</v>
      </c>
      <c r="D16" t="s">
        <v>52</v>
      </c>
      <c r="E16" t="s">
        <v>44</v>
      </c>
      <c r="F16" t="s">
        <v>53</v>
      </c>
      <c r="I16">
        <v>0.3</v>
      </c>
      <c r="J16">
        <v>0.57599999999999996</v>
      </c>
      <c r="K16">
        <v>0.33</v>
      </c>
      <c r="L16">
        <v>0</v>
      </c>
      <c r="M16">
        <v>0.04</v>
      </c>
      <c r="N16">
        <v>0.61599999999999999</v>
      </c>
      <c r="O16">
        <v>61.6</v>
      </c>
      <c r="P16">
        <v>100</v>
      </c>
      <c r="Q16">
        <v>202240</v>
      </c>
      <c r="R16">
        <v>202339</v>
      </c>
      <c r="U16">
        <v>70074799</v>
      </c>
      <c r="V16">
        <v>16</v>
      </c>
      <c r="AG16" t="s">
        <v>46</v>
      </c>
      <c r="AH16" t="s">
        <v>47</v>
      </c>
      <c r="AM16" t="s">
        <v>48</v>
      </c>
      <c r="AN16" t="s">
        <v>49</v>
      </c>
      <c r="BI16" t="s">
        <v>236</v>
      </c>
      <c r="BJ16" t="s">
        <v>237</v>
      </c>
      <c r="BM16" t="s">
        <v>236</v>
      </c>
    </row>
    <row r="17" spans="1:65">
      <c r="A17">
        <v>41142</v>
      </c>
      <c r="B17" t="s">
        <v>59</v>
      </c>
      <c r="C17">
        <v>773</v>
      </c>
      <c r="D17" t="s">
        <v>43</v>
      </c>
      <c r="E17" t="s">
        <v>44</v>
      </c>
      <c r="F17" t="s">
        <v>45</v>
      </c>
      <c r="I17">
        <v>0.3</v>
      </c>
      <c r="J17">
        <v>0.71899999999999997</v>
      </c>
      <c r="K17">
        <v>0.51</v>
      </c>
      <c r="L17">
        <v>0</v>
      </c>
      <c r="M17">
        <v>0.04</v>
      </c>
      <c r="N17">
        <v>0.75900000000000001</v>
      </c>
      <c r="O17">
        <v>75.900000000000006</v>
      </c>
      <c r="P17">
        <v>100</v>
      </c>
      <c r="Q17">
        <v>202240</v>
      </c>
      <c r="R17">
        <v>202339</v>
      </c>
      <c r="U17">
        <v>70074774</v>
      </c>
      <c r="V17">
        <v>20</v>
      </c>
      <c r="AG17" t="s">
        <v>46</v>
      </c>
      <c r="AH17" t="s">
        <v>47</v>
      </c>
      <c r="AM17" t="s">
        <v>48</v>
      </c>
      <c r="AN17" t="s">
        <v>49</v>
      </c>
      <c r="BI17" t="s">
        <v>236</v>
      </c>
      <c r="BJ17" t="s">
        <v>237</v>
      </c>
      <c r="BM17" t="s">
        <v>236</v>
      </c>
    </row>
    <row r="18" spans="1:65">
      <c r="A18">
        <v>41142</v>
      </c>
      <c r="B18" t="s">
        <v>59</v>
      </c>
      <c r="C18">
        <v>773</v>
      </c>
      <c r="D18" t="s">
        <v>52</v>
      </c>
      <c r="E18" t="s">
        <v>44</v>
      </c>
      <c r="F18" t="s">
        <v>53</v>
      </c>
      <c r="I18">
        <v>0.3</v>
      </c>
      <c r="J18">
        <v>0.57599999999999996</v>
      </c>
      <c r="K18">
        <v>0.33</v>
      </c>
      <c r="L18">
        <v>0</v>
      </c>
      <c r="M18">
        <v>0.04</v>
      </c>
      <c r="N18">
        <v>0.61599999999999999</v>
      </c>
      <c r="O18">
        <v>61.6</v>
      </c>
      <c r="P18">
        <v>100</v>
      </c>
      <c r="Q18">
        <v>202240</v>
      </c>
      <c r="R18">
        <v>202339</v>
      </c>
      <c r="U18">
        <v>70074774</v>
      </c>
      <c r="V18">
        <v>16</v>
      </c>
      <c r="AG18" t="s">
        <v>46</v>
      </c>
      <c r="AH18" t="s">
        <v>47</v>
      </c>
      <c r="AM18" t="s">
        <v>48</v>
      </c>
      <c r="AN18" t="s">
        <v>49</v>
      </c>
      <c r="BI18" t="s">
        <v>236</v>
      </c>
      <c r="BJ18" t="s">
        <v>237</v>
      </c>
      <c r="BM18" t="s">
        <v>236</v>
      </c>
    </row>
    <row r="19" spans="1:65">
      <c r="A19">
        <v>41143</v>
      </c>
      <c r="B19" t="s">
        <v>60</v>
      </c>
      <c r="C19">
        <v>773</v>
      </c>
      <c r="D19" t="s">
        <v>43</v>
      </c>
      <c r="E19" t="s">
        <v>44</v>
      </c>
      <c r="F19" t="s">
        <v>45</v>
      </c>
      <c r="I19">
        <v>0.3</v>
      </c>
      <c r="J19">
        <v>0.64800000000000002</v>
      </c>
      <c r="K19">
        <v>0.41</v>
      </c>
      <c r="L19">
        <v>0</v>
      </c>
      <c r="M19">
        <v>0.04</v>
      </c>
      <c r="N19">
        <v>0.68799999999999994</v>
      </c>
      <c r="O19">
        <v>68.8</v>
      </c>
      <c r="P19">
        <v>100</v>
      </c>
      <c r="Q19">
        <v>202240</v>
      </c>
      <c r="R19">
        <v>202339</v>
      </c>
      <c r="U19">
        <v>70074802</v>
      </c>
      <c r="V19">
        <v>19</v>
      </c>
      <c r="AG19" t="s">
        <v>46</v>
      </c>
      <c r="AH19" t="s">
        <v>47</v>
      </c>
      <c r="AM19" t="s">
        <v>48</v>
      </c>
      <c r="AN19" t="s">
        <v>49</v>
      </c>
      <c r="BI19" t="s">
        <v>236</v>
      </c>
      <c r="BJ19" t="s">
        <v>237</v>
      </c>
      <c r="BM19" t="s">
        <v>236</v>
      </c>
    </row>
    <row r="20" spans="1:65">
      <c r="A20">
        <v>41143</v>
      </c>
      <c r="B20" t="s">
        <v>60</v>
      </c>
      <c r="C20">
        <v>773</v>
      </c>
      <c r="D20" t="s">
        <v>52</v>
      </c>
      <c r="E20" t="s">
        <v>44</v>
      </c>
      <c r="F20" t="s">
        <v>53</v>
      </c>
      <c r="I20">
        <v>0.3</v>
      </c>
      <c r="J20">
        <v>0.505</v>
      </c>
      <c r="K20">
        <v>0.25</v>
      </c>
      <c r="L20">
        <v>0</v>
      </c>
      <c r="M20">
        <v>0.04</v>
      </c>
      <c r="N20">
        <v>0.54500000000000004</v>
      </c>
      <c r="O20">
        <v>54.5</v>
      </c>
      <c r="P20">
        <v>100</v>
      </c>
      <c r="Q20">
        <v>202240</v>
      </c>
      <c r="R20">
        <v>202339</v>
      </c>
      <c r="U20">
        <v>70074802</v>
      </c>
      <c r="V20">
        <v>13</v>
      </c>
      <c r="AG20" t="s">
        <v>46</v>
      </c>
      <c r="AH20" t="s">
        <v>47</v>
      </c>
      <c r="AM20" t="s">
        <v>48</v>
      </c>
      <c r="AN20" t="s">
        <v>49</v>
      </c>
      <c r="BI20" t="s">
        <v>236</v>
      </c>
      <c r="BJ20" t="s">
        <v>237</v>
      </c>
      <c r="BM20" t="s">
        <v>236</v>
      </c>
    </row>
    <row r="21" spans="1:65">
      <c r="A21">
        <v>41144</v>
      </c>
      <c r="B21" t="s">
        <v>61</v>
      </c>
      <c r="C21">
        <v>773</v>
      </c>
      <c r="D21" t="s">
        <v>43</v>
      </c>
      <c r="E21" t="s">
        <v>44</v>
      </c>
      <c r="F21" t="s">
        <v>45</v>
      </c>
      <c r="I21">
        <v>0.3</v>
      </c>
      <c r="J21">
        <v>0.64800000000000002</v>
      </c>
      <c r="K21">
        <v>0.41</v>
      </c>
      <c r="L21">
        <v>0</v>
      </c>
      <c r="M21">
        <v>0.04</v>
      </c>
      <c r="N21">
        <v>0.68799999999999994</v>
      </c>
      <c r="O21">
        <v>68.8</v>
      </c>
      <c r="P21">
        <v>100</v>
      </c>
      <c r="Q21">
        <v>202240</v>
      </c>
      <c r="R21">
        <v>202339</v>
      </c>
      <c r="U21">
        <v>70074767</v>
      </c>
      <c r="V21">
        <v>19</v>
      </c>
      <c r="AG21" t="s">
        <v>46</v>
      </c>
      <c r="AH21" t="s">
        <v>47</v>
      </c>
      <c r="AM21" t="s">
        <v>48</v>
      </c>
      <c r="AN21" t="s">
        <v>49</v>
      </c>
      <c r="BI21" t="s">
        <v>236</v>
      </c>
      <c r="BJ21" t="s">
        <v>237</v>
      </c>
      <c r="BM21" t="s">
        <v>236</v>
      </c>
    </row>
    <row r="22" spans="1:65">
      <c r="A22">
        <v>41144</v>
      </c>
      <c r="B22" t="s">
        <v>61</v>
      </c>
      <c r="C22">
        <v>773</v>
      </c>
      <c r="D22" t="s">
        <v>52</v>
      </c>
      <c r="E22" t="s">
        <v>44</v>
      </c>
      <c r="F22" t="s">
        <v>53</v>
      </c>
      <c r="I22">
        <v>0.3</v>
      </c>
      <c r="J22">
        <v>0.505</v>
      </c>
      <c r="K22">
        <v>0.25</v>
      </c>
      <c r="L22">
        <v>0</v>
      </c>
      <c r="M22">
        <v>0.04</v>
      </c>
      <c r="N22">
        <v>0.54500000000000004</v>
      </c>
      <c r="O22">
        <v>54.5</v>
      </c>
      <c r="P22">
        <v>100</v>
      </c>
      <c r="Q22">
        <v>202240</v>
      </c>
      <c r="R22">
        <v>202339</v>
      </c>
      <c r="U22">
        <v>70074767</v>
      </c>
      <c r="V22">
        <v>13</v>
      </c>
      <c r="AG22" t="s">
        <v>46</v>
      </c>
      <c r="AH22" t="s">
        <v>47</v>
      </c>
      <c r="AM22" t="s">
        <v>48</v>
      </c>
      <c r="AN22" t="s">
        <v>49</v>
      </c>
      <c r="BI22" t="s">
        <v>236</v>
      </c>
      <c r="BJ22" t="s">
        <v>237</v>
      </c>
      <c r="BM22" t="s">
        <v>236</v>
      </c>
    </row>
    <row r="23" spans="1:65">
      <c r="A23">
        <v>41145</v>
      </c>
      <c r="B23" t="s">
        <v>62</v>
      </c>
      <c r="C23">
        <v>773</v>
      </c>
      <c r="D23" t="s">
        <v>43</v>
      </c>
      <c r="E23" t="s">
        <v>44</v>
      </c>
      <c r="F23" t="s">
        <v>45</v>
      </c>
      <c r="I23">
        <v>0.3</v>
      </c>
      <c r="J23">
        <v>0.61299999999999999</v>
      </c>
      <c r="K23">
        <v>0.37</v>
      </c>
      <c r="L23">
        <v>0</v>
      </c>
      <c r="M23">
        <v>0.04</v>
      </c>
      <c r="N23">
        <v>0.65300000000000002</v>
      </c>
      <c r="O23">
        <v>65.3</v>
      </c>
      <c r="P23">
        <v>100</v>
      </c>
      <c r="Q23">
        <v>202240</v>
      </c>
      <c r="R23">
        <v>202339</v>
      </c>
      <c r="U23">
        <v>70074831</v>
      </c>
      <c r="V23">
        <v>17</v>
      </c>
      <c r="AG23" t="s">
        <v>46</v>
      </c>
      <c r="AH23" t="s">
        <v>47</v>
      </c>
      <c r="AM23" t="s">
        <v>48</v>
      </c>
      <c r="AN23" t="s">
        <v>49</v>
      </c>
      <c r="BI23" t="s">
        <v>236</v>
      </c>
      <c r="BJ23" t="s">
        <v>237</v>
      </c>
      <c r="BM23" t="s">
        <v>236</v>
      </c>
    </row>
    <row r="24" spans="1:65">
      <c r="A24">
        <v>41145</v>
      </c>
      <c r="B24" t="s">
        <v>62</v>
      </c>
      <c r="C24">
        <v>773</v>
      </c>
      <c r="D24" t="s">
        <v>52</v>
      </c>
      <c r="E24" t="s">
        <v>44</v>
      </c>
      <c r="F24" t="s">
        <v>53</v>
      </c>
      <c r="I24">
        <v>0.3</v>
      </c>
      <c r="J24">
        <v>0.47499999999999998</v>
      </c>
      <c r="K24">
        <v>0.22</v>
      </c>
      <c r="L24">
        <v>0</v>
      </c>
      <c r="M24">
        <v>0.04</v>
      </c>
      <c r="N24">
        <v>0.51500000000000001</v>
      </c>
      <c r="O24">
        <v>51.5</v>
      </c>
      <c r="P24">
        <v>100</v>
      </c>
      <c r="Q24">
        <v>202240</v>
      </c>
      <c r="R24">
        <v>202339</v>
      </c>
      <c r="U24">
        <v>70074831</v>
      </c>
      <c r="V24">
        <v>12</v>
      </c>
      <c r="AG24" t="s">
        <v>46</v>
      </c>
      <c r="AH24" t="s">
        <v>47</v>
      </c>
      <c r="AM24" t="s">
        <v>48</v>
      </c>
      <c r="AN24" t="s">
        <v>49</v>
      </c>
      <c r="BI24" t="s">
        <v>236</v>
      </c>
      <c r="BJ24" t="s">
        <v>237</v>
      </c>
      <c r="BM24" t="s">
        <v>236</v>
      </c>
    </row>
    <row r="25" spans="1:65">
      <c r="A25">
        <v>41146</v>
      </c>
      <c r="B25" t="s">
        <v>63</v>
      </c>
      <c r="C25">
        <v>773</v>
      </c>
      <c r="D25" t="s">
        <v>43</v>
      </c>
      <c r="E25" t="s">
        <v>44</v>
      </c>
      <c r="F25" t="s">
        <v>45</v>
      </c>
      <c r="I25">
        <v>0.3</v>
      </c>
      <c r="J25">
        <v>0.61299999999999999</v>
      </c>
      <c r="K25">
        <v>0.37</v>
      </c>
      <c r="L25">
        <v>0</v>
      </c>
      <c r="M25">
        <v>0.04</v>
      </c>
      <c r="N25">
        <v>0.65300000000000002</v>
      </c>
      <c r="O25">
        <v>65.3</v>
      </c>
      <c r="P25">
        <v>100</v>
      </c>
      <c r="Q25">
        <v>202240</v>
      </c>
      <c r="R25">
        <v>202339</v>
      </c>
      <c r="U25">
        <v>70059624</v>
      </c>
      <c r="V25">
        <v>17</v>
      </c>
      <c r="AG25" t="s">
        <v>46</v>
      </c>
      <c r="AH25" t="s">
        <v>47</v>
      </c>
      <c r="AM25" t="s">
        <v>48</v>
      </c>
      <c r="AN25" t="s">
        <v>49</v>
      </c>
      <c r="BI25" t="s">
        <v>236</v>
      </c>
      <c r="BJ25" t="s">
        <v>237</v>
      </c>
      <c r="BM25" t="s">
        <v>236</v>
      </c>
    </row>
    <row r="26" spans="1:65">
      <c r="A26">
        <v>41146</v>
      </c>
      <c r="B26" t="s">
        <v>63</v>
      </c>
      <c r="C26">
        <v>773</v>
      </c>
      <c r="D26" t="s">
        <v>52</v>
      </c>
      <c r="E26" t="s">
        <v>44</v>
      </c>
      <c r="F26" t="s">
        <v>53</v>
      </c>
      <c r="I26">
        <v>0.3</v>
      </c>
      <c r="J26">
        <v>0.47499999999999998</v>
      </c>
      <c r="K26">
        <v>0.22</v>
      </c>
      <c r="L26">
        <v>0</v>
      </c>
      <c r="M26">
        <v>0.04</v>
      </c>
      <c r="N26">
        <v>0.51500000000000001</v>
      </c>
      <c r="O26">
        <v>51.5</v>
      </c>
      <c r="P26">
        <v>100</v>
      </c>
      <c r="Q26">
        <v>202240</v>
      </c>
      <c r="R26">
        <v>202339</v>
      </c>
      <c r="U26">
        <v>70059624</v>
      </c>
      <c r="V26">
        <v>12</v>
      </c>
      <c r="AG26" t="s">
        <v>46</v>
      </c>
      <c r="AH26" t="s">
        <v>47</v>
      </c>
      <c r="AM26" t="s">
        <v>48</v>
      </c>
      <c r="AN26" t="s">
        <v>49</v>
      </c>
      <c r="BI26" t="s">
        <v>236</v>
      </c>
      <c r="BJ26" t="s">
        <v>237</v>
      </c>
      <c r="BM26" t="s">
        <v>236</v>
      </c>
    </row>
    <row r="27" spans="1:65">
      <c r="A27">
        <v>41147</v>
      </c>
      <c r="B27" t="s">
        <v>64</v>
      </c>
      <c r="C27">
        <v>773</v>
      </c>
      <c r="D27" t="s">
        <v>43</v>
      </c>
      <c r="E27" t="s">
        <v>44</v>
      </c>
      <c r="F27" t="s">
        <v>45</v>
      </c>
      <c r="I27">
        <v>0.3</v>
      </c>
      <c r="J27">
        <v>0.61299999999999999</v>
      </c>
      <c r="K27">
        <v>0.37</v>
      </c>
      <c r="L27">
        <v>0</v>
      </c>
      <c r="M27">
        <v>0.04</v>
      </c>
      <c r="N27">
        <v>0.65300000000000002</v>
      </c>
      <c r="O27">
        <v>65.3</v>
      </c>
      <c r="P27">
        <v>100</v>
      </c>
      <c r="Q27">
        <v>202240</v>
      </c>
      <c r="R27">
        <v>202339</v>
      </c>
      <c r="U27">
        <v>70069770</v>
      </c>
      <c r="V27">
        <v>17</v>
      </c>
      <c r="AG27" t="s">
        <v>46</v>
      </c>
      <c r="AH27" t="s">
        <v>47</v>
      </c>
      <c r="AM27" t="s">
        <v>48</v>
      </c>
      <c r="AN27" t="s">
        <v>49</v>
      </c>
      <c r="BI27" t="s">
        <v>236</v>
      </c>
      <c r="BJ27" t="s">
        <v>237</v>
      </c>
      <c r="BM27" t="s">
        <v>236</v>
      </c>
    </row>
    <row r="28" spans="1:65">
      <c r="A28">
        <v>41147</v>
      </c>
      <c r="B28" t="s">
        <v>64</v>
      </c>
      <c r="C28">
        <v>773</v>
      </c>
      <c r="D28" t="s">
        <v>52</v>
      </c>
      <c r="E28" t="s">
        <v>44</v>
      </c>
      <c r="F28" t="s">
        <v>53</v>
      </c>
      <c r="I28">
        <v>0.3</v>
      </c>
      <c r="J28">
        <v>0.47499999999999998</v>
      </c>
      <c r="K28">
        <v>0.22</v>
      </c>
      <c r="L28">
        <v>0</v>
      </c>
      <c r="M28">
        <v>0.04</v>
      </c>
      <c r="N28">
        <v>0.51500000000000001</v>
      </c>
      <c r="O28">
        <v>51.5</v>
      </c>
      <c r="P28">
        <v>100</v>
      </c>
      <c r="Q28">
        <v>202240</v>
      </c>
      <c r="R28">
        <v>202339</v>
      </c>
      <c r="U28">
        <v>70069770</v>
      </c>
      <c r="V28">
        <v>12</v>
      </c>
      <c r="AG28" t="s">
        <v>46</v>
      </c>
      <c r="AH28" t="s">
        <v>47</v>
      </c>
      <c r="AM28" t="s">
        <v>48</v>
      </c>
      <c r="AN28" t="s">
        <v>49</v>
      </c>
      <c r="BI28" t="s">
        <v>236</v>
      </c>
      <c r="BJ28" t="s">
        <v>237</v>
      </c>
      <c r="BM28" t="s">
        <v>236</v>
      </c>
    </row>
    <row r="29" spans="1:65">
      <c r="A29">
        <v>41148</v>
      </c>
      <c r="B29" t="s">
        <v>65</v>
      </c>
      <c r="C29">
        <v>773</v>
      </c>
      <c r="D29" t="s">
        <v>43</v>
      </c>
      <c r="E29" t="s">
        <v>44</v>
      </c>
      <c r="F29" t="s">
        <v>45</v>
      </c>
      <c r="I29">
        <v>0.3</v>
      </c>
      <c r="J29">
        <v>0.61299999999999999</v>
      </c>
      <c r="K29">
        <v>0.37</v>
      </c>
      <c r="L29">
        <v>0</v>
      </c>
      <c r="M29">
        <v>0.04</v>
      </c>
      <c r="N29">
        <v>0.65300000000000002</v>
      </c>
      <c r="O29">
        <v>65.3</v>
      </c>
      <c r="P29">
        <v>100</v>
      </c>
      <c r="Q29">
        <v>202240</v>
      </c>
      <c r="R29">
        <v>202339</v>
      </c>
      <c r="U29">
        <v>70074807</v>
      </c>
      <c r="V29">
        <v>17</v>
      </c>
      <c r="AG29" t="s">
        <v>46</v>
      </c>
      <c r="AH29" t="s">
        <v>47</v>
      </c>
      <c r="AM29" t="s">
        <v>48</v>
      </c>
      <c r="AN29" t="s">
        <v>49</v>
      </c>
      <c r="BI29" t="s">
        <v>236</v>
      </c>
      <c r="BJ29" t="s">
        <v>237</v>
      </c>
      <c r="BM29" t="s">
        <v>236</v>
      </c>
    </row>
    <row r="30" spans="1:65">
      <c r="A30">
        <v>41148</v>
      </c>
      <c r="B30" t="s">
        <v>65</v>
      </c>
      <c r="C30">
        <v>773</v>
      </c>
      <c r="D30" t="s">
        <v>52</v>
      </c>
      <c r="E30" t="s">
        <v>44</v>
      </c>
      <c r="F30" t="s">
        <v>53</v>
      </c>
      <c r="I30">
        <v>0.3</v>
      </c>
      <c r="J30">
        <v>0.47499999999999998</v>
      </c>
      <c r="K30">
        <v>0.22</v>
      </c>
      <c r="L30">
        <v>0</v>
      </c>
      <c r="M30">
        <v>0.04</v>
      </c>
      <c r="N30">
        <v>0.51500000000000001</v>
      </c>
      <c r="O30">
        <v>51.5</v>
      </c>
      <c r="P30">
        <v>100</v>
      </c>
      <c r="Q30">
        <v>202240</v>
      </c>
      <c r="R30">
        <v>202339</v>
      </c>
      <c r="U30">
        <v>70074807</v>
      </c>
      <c r="V30">
        <v>12</v>
      </c>
      <c r="AG30" t="s">
        <v>46</v>
      </c>
      <c r="AH30" t="s">
        <v>47</v>
      </c>
      <c r="AM30" t="s">
        <v>48</v>
      </c>
      <c r="AN30" t="s">
        <v>49</v>
      </c>
      <c r="BI30" t="s">
        <v>236</v>
      </c>
      <c r="BJ30" t="s">
        <v>237</v>
      </c>
      <c r="BM30" t="s">
        <v>236</v>
      </c>
    </row>
    <row r="31" spans="1:65">
      <c r="A31">
        <v>41149</v>
      </c>
      <c r="B31" t="s">
        <v>66</v>
      </c>
      <c r="C31">
        <v>773</v>
      </c>
      <c r="D31" t="s">
        <v>43</v>
      </c>
      <c r="E31" t="s">
        <v>44</v>
      </c>
      <c r="F31" t="s">
        <v>45</v>
      </c>
      <c r="I31">
        <v>0.3</v>
      </c>
      <c r="J31">
        <v>0.61299999999999999</v>
      </c>
      <c r="K31">
        <v>0.37</v>
      </c>
      <c r="L31">
        <v>0</v>
      </c>
      <c r="M31">
        <v>0.04</v>
      </c>
      <c r="N31">
        <v>0.65300000000000002</v>
      </c>
      <c r="O31">
        <v>65.3</v>
      </c>
      <c r="P31">
        <v>100</v>
      </c>
      <c r="Q31">
        <v>202240</v>
      </c>
      <c r="R31">
        <v>202339</v>
      </c>
      <c r="U31">
        <v>70074808</v>
      </c>
      <c r="V31">
        <v>17</v>
      </c>
      <c r="AG31" t="s">
        <v>46</v>
      </c>
      <c r="AH31" t="s">
        <v>47</v>
      </c>
      <c r="AM31" t="s">
        <v>48</v>
      </c>
      <c r="AN31" t="s">
        <v>49</v>
      </c>
      <c r="BI31" t="s">
        <v>236</v>
      </c>
      <c r="BJ31" t="s">
        <v>237</v>
      </c>
      <c r="BM31" t="s">
        <v>236</v>
      </c>
    </row>
    <row r="32" spans="1:65">
      <c r="A32">
        <v>41149</v>
      </c>
      <c r="B32" t="s">
        <v>66</v>
      </c>
      <c r="C32">
        <v>773</v>
      </c>
      <c r="D32" t="s">
        <v>52</v>
      </c>
      <c r="E32" t="s">
        <v>44</v>
      </c>
      <c r="F32" t="s">
        <v>53</v>
      </c>
      <c r="I32">
        <v>0.3</v>
      </c>
      <c r="J32">
        <v>0.47499999999999998</v>
      </c>
      <c r="K32">
        <v>0.22</v>
      </c>
      <c r="L32">
        <v>0</v>
      </c>
      <c r="M32">
        <v>0.04</v>
      </c>
      <c r="N32">
        <v>0.51500000000000001</v>
      </c>
      <c r="O32">
        <v>51.5</v>
      </c>
      <c r="P32">
        <v>100</v>
      </c>
      <c r="Q32">
        <v>202240</v>
      </c>
      <c r="R32">
        <v>202339</v>
      </c>
      <c r="U32">
        <v>70074808</v>
      </c>
      <c r="V32">
        <v>12</v>
      </c>
      <c r="AG32" t="s">
        <v>46</v>
      </c>
      <c r="AH32" t="s">
        <v>47</v>
      </c>
      <c r="AM32" t="s">
        <v>48</v>
      </c>
      <c r="AN32" t="s">
        <v>49</v>
      </c>
      <c r="BI32" t="s">
        <v>236</v>
      </c>
      <c r="BJ32" t="s">
        <v>237</v>
      </c>
      <c r="BM32" t="s">
        <v>236</v>
      </c>
    </row>
    <row r="33" spans="1:65">
      <c r="A33">
        <v>41150</v>
      </c>
      <c r="B33" t="s">
        <v>67</v>
      </c>
      <c r="C33">
        <v>773</v>
      </c>
      <c r="D33" t="s">
        <v>43</v>
      </c>
      <c r="E33" t="s">
        <v>44</v>
      </c>
      <c r="F33" t="s">
        <v>45</v>
      </c>
      <c r="I33">
        <v>0.3</v>
      </c>
      <c r="J33">
        <v>0.61299999999999999</v>
      </c>
      <c r="K33">
        <v>0.37</v>
      </c>
      <c r="L33">
        <v>0</v>
      </c>
      <c r="M33">
        <v>0.04</v>
      </c>
      <c r="N33">
        <v>0.65300000000000002</v>
      </c>
      <c r="O33">
        <v>65.3</v>
      </c>
      <c r="P33">
        <v>100</v>
      </c>
      <c r="Q33">
        <v>202240</v>
      </c>
      <c r="R33">
        <v>202339</v>
      </c>
      <c r="U33">
        <v>70074805</v>
      </c>
      <c r="V33">
        <v>17</v>
      </c>
      <c r="AG33" t="s">
        <v>46</v>
      </c>
      <c r="AH33" t="s">
        <v>47</v>
      </c>
      <c r="AM33" t="s">
        <v>48</v>
      </c>
      <c r="AN33" t="s">
        <v>49</v>
      </c>
      <c r="BI33" t="s">
        <v>236</v>
      </c>
      <c r="BJ33" t="s">
        <v>237</v>
      </c>
      <c r="BM33" t="s">
        <v>236</v>
      </c>
    </row>
    <row r="34" spans="1:65">
      <c r="A34">
        <v>41150</v>
      </c>
      <c r="B34" t="s">
        <v>67</v>
      </c>
      <c r="C34">
        <v>773</v>
      </c>
      <c r="D34" t="s">
        <v>52</v>
      </c>
      <c r="E34" t="s">
        <v>44</v>
      </c>
      <c r="F34" t="s">
        <v>53</v>
      </c>
      <c r="I34">
        <v>0.3</v>
      </c>
      <c r="J34">
        <v>0.47499999999999998</v>
      </c>
      <c r="K34">
        <v>0.22</v>
      </c>
      <c r="L34">
        <v>0</v>
      </c>
      <c r="M34">
        <v>0.04</v>
      </c>
      <c r="N34">
        <v>0.51500000000000001</v>
      </c>
      <c r="O34">
        <v>51.5</v>
      </c>
      <c r="P34">
        <v>100</v>
      </c>
      <c r="Q34">
        <v>202240</v>
      </c>
      <c r="R34">
        <v>202339</v>
      </c>
      <c r="U34">
        <v>70074805</v>
      </c>
      <c r="V34">
        <v>12</v>
      </c>
      <c r="AG34" t="s">
        <v>46</v>
      </c>
      <c r="AH34" t="s">
        <v>47</v>
      </c>
      <c r="AM34" t="s">
        <v>48</v>
      </c>
      <c r="AN34" t="s">
        <v>49</v>
      </c>
      <c r="BI34" t="s">
        <v>236</v>
      </c>
      <c r="BJ34" t="s">
        <v>237</v>
      </c>
      <c r="BM34" t="s">
        <v>236</v>
      </c>
    </row>
    <row r="35" spans="1:65">
      <c r="A35">
        <v>41151</v>
      </c>
      <c r="B35" t="s">
        <v>68</v>
      </c>
      <c r="C35">
        <v>773</v>
      </c>
      <c r="D35" t="s">
        <v>43</v>
      </c>
      <c r="E35" t="s">
        <v>44</v>
      </c>
      <c r="F35" t="s">
        <v>45</v>
      </c>
      <c r="I35">
        <v>0.3</v>
      </c>
      <c r="J35">
        <v>0.61299999999999999</v>
      </c>
      <c r="K35">
        <v>0.37</v>
      </c>
      <c r="L35">
        <v>0</v>
      </c>
      <c r="M35">
        <v>0.04</v>
      </c>
      <c r="N35">
        <v>0.65300000000000002</v>
      </c>
      <c r="O35">
        <v>65.3</v>
      </c>
      <c r="P35">
        <v>100</v>
      </c>
      <c r="Q35">
        <v>202240</v>
      </c>
      <c r="R35">
        <v>202339</v>
      </c>
      <c r="U35">
        <v>70074811</v>
      </c>
      <c r="V35">
        <v>17</v>
      </c>
      <c r="AG35" t="s">
        <v>46</v>
      </c>
      <c r="AH35" t="s">
        <v>47</v>
      </c>
      <c r="AM35" t="s">
        <v>48</v>
      </c>
      <c r="AN35" t="s">
        <v>49</v>
      </c>
      <c r="BI35" t="s">
        <v>236</v>
      </c>
      <c r="BJ35" t="s">
        <v>237</v>
      </c>
      <c r="BM35" t="s">
        <v>236</v>
      </c>
    </row>
    <row r="36" spans="1:65">
      <c r="A36">
        <v>41151</v>
      </c>
      <c r="B36" t="s">
        <v>68</v>
      </c>
      <c r="C36">
        <v>773</v>
      </c>
      <c r="D36" t="s">
        <v>52</v>
      </c>
      <c r="E36" t="s">
        <v>44</v>
      </c>
      <c r="F36" t="s">
        <v>53</v>
      </c>
      <c r="I36">
        <v>0.3</v>
      </c>
      <c r="J36">
        <v>0.47499999999999998</v>
      </c>
      <c r="K36">
        <v>0.22</v>
      </c>
      <c r="L36">
        <v>0</v>
      </c>
      <c r="M36">
        <v>0.04</v>
      </c>
      <c r="N36">
        <v>0.51500000000000001</v>
      </c>
      <c r="O36">
        <v>51.5</v>
      </c>
      <c r="P36">
        <v>100</v>
      </c>
      <c r="Q36">
        <v>202240</v>
      </c>
      <c r="R36">
        <v>202339</v>
      </c>
      <c r="U36">
        <v>70074811</v>
      </c>
      <c r="V36">
        <v>12</v>
      </c>
      <c r="AG36" t="s">
        <v>46</v>
      </c>
      <c r="AH36" t="s">
        <v>47</v>
      </c>
      <c r="AM36" t="s">
        <v>48</v>
      </c>
      <c r="AN36" t="s">
        <v>49</v>
      </c>
      <c r="BI36" t="s">
        <v>236</v>
      </c>
      <c r="BJ36" t="s">
        <v>237</v>
      </c>
      <c r="BM36" t="s">
        <v>236</v>
      </c>
    </row>
    <row r="37" spans="1:65">
      <c r="A37">
        <v>41152</v>
      </c>
      <c r="B37" t="s">
        <v>69</v>
      </c>
      <c r="C37">
        <v>773</v>
      </c>
      <c r="D37" t="s">
        <v>43</v>
      </c>
      <c r="E37" t="s">
        <v>44</v>
      </c>
      <c r="F37" t="s">
        <v>45</v>
      </c>
      <c r="I37">
        <v>0.3</v>
      </c>
      <c r="J37">
        <v>0.61299999999999999</v>
      </c>
      <c r="K37">
        <v>0.37</v>
      </c>
      <c r="L37">
        <v>0</v>
      </c>
      <c r="M37">
        <v>0.04</v>
      </c>
      <c r="N37">
        <v>0.65300000000000002</v>
      </c>
      <c r="O37">
        <v>65.3</v>
      </c>
      <c r="P37">
        <v>100</v>
      </c>
      <c r="Q37">
        <v>202240</v>
      </c>
      <c r="R37">
        <v>202339</v>
      </c>
      <c r="U37">
        <v>70069781</v>
      </c>
      <c r="V37">
        <v>17</v>
      </c>
      <c r="AG37" t="s">
        <v>46</v>
      </c>
      <c r="AH37" t="s">
        <v>47</v>
      </c>
      <c r="AM37" t="s">
        <v>48</v>
      </c>
      <c r="AN37" t="s">
        <v>49</v>
      </c>
      <c r="BI37" t="s">
        <v>236</v>
      </c>
      <c r="BJ37" t="s">
        <v>237</v>
      </c>
      <c r="BM37" t="s">
        <v>236</v>
      </c>
    </row>
    <row r="38" spans="1:65">
      <c r="A38">
        <v>41152</v>
      </c>
      <c r="B38" t="s">
        <v>69</v>
      </c>
      <c r="C38">
        <v>773</v>
      </c>
      <c r="D38" t="s">
        <v>52</v>
      </c>
      <c r="E38" t="s">
        <v>44</v>
      </c>
      <c r="F38" t="s">
        <v>53</v>
      </c>
      <c r="I38">
        <v>0.3</v>
      </c>
      <c r="J38">
        <v>0.47499999999999998</v>
      </c>
      <c r="K38">
        <v>0.22</v>
      </c>
      <c r="L38">
        <v>0</v>
      </c>
      <c r="M38">
        <v>0.04</v>
      </c>
      <c r="N38">
        <v>0.51500000000000001</v>
      </c>
      <c r="O38">
        <v>51.5</v>
      </c>
      <c r="P38">
        <v>100</v>
      </c>
      <c r="Q38">
        <v>202240</v>
      </c>
      <c r="R38">
        <v>202339</v>
      </c>
      <c r="U38">
        <v>70069781</v>
      </c>
      <c r="V38">
        <v>12</v>
      </c>
      <c r="AG38" t="s">
        <v>46</v>
      </c>
      <c r="AH38" t="s">
        <v>47</v>
      </c>
      <c r="AM38" t="s">
        <v>48</v>
      </c>
      <c r="AN38" t="s">
        <v>49</v>
      </c>
      <c r="BI38" t="s">
        <v>236</v>
      </c>
      <c r="BJ38" t="s">
        <v>237</v>
      </c>
      <c r="BM38" t="s">
        <v>236</v>
      </c>
    </row>
    <row r="39" spans="1:65">
      <c r="A39">
        <v>41153</v>
      </c>
      <c r="B39" t="s">
        <v>70</v>
      </c>
      <c r="C39">
        <v>773</v>
      </c>
      <c r="D39" t="s">
        <v>43</v>
      </c>
      <c r="E39" t="s">
        <v>44</v>
      </c>
      <c r="F39" t="s">
        <v>45</v>
      </c>
      <c r="I39">
        <v>0.3</v>
      </c>
      <c r="J39">
        <v>0.61299999999999999</v>
      </c>
      <c r="K39">
        <v>0.37</v>
      </c>
      <c r="L39">
        <v>0</v>
      </c>
      <c r="M39">
        <v>0.04</v>
      </c>
      <c r="N39">
        <v>0.65300000000000002</v>
      </c>
      <c r="O39">
        <v>65.3</v>
      </c>
      <c r="P39">
        <v>100</v>
      </c>
      <c r="Q39">
        <v>202240</v>
      </c>
      <c r="R39">
        <v>202339</v>
      </c>
      <c r="U39">
        <v>70070037</v>
      </c>
      <c r="V39">
        <v>17</v>
      </c>
      <c r="AG39" t="s">
        <v>46</v>
      </c>
      <c r="AH39" t="s">
        <v>47</v>
      </c>
      <c r="AM39" t="s">
        <v>48</v>
      </c>
      <c r="AN39" t="s">
        <v>49</v>
      </c>
      <c r="BI39" t="s">
        <v>236</v>
      </c>
      <c r="BJ39" t="s">
        <v>237</v>
      </c>
      <c r="BM39" t="s">
        <v>236</v>
      </c>
    </row>
    <row r="40" spans="1:65">
      <c r="A40">
        <v>41153</v>
      </c>
      <c r="B40" t="s">
        <v>70</v>
      </c>
      <c r="C40">
        <v>773</v>
      </c>
      <c r="D40" t="s">
        <v>52</v>
      </c>
      <c r="E40" t="s">
        <v>44</v>
      </c>
      <c r="F40" t="s">
        <v>53</v>
      </c>
      <c r="I40">
        <v>0.3</v>
      </c>
      <c r="J40">
        <v>0.47499999999999998</v>
      </c>
      <c r="K40">
        <v>0.22</v>
      </c>
      <c r="L40">
        <v>0</v>
      </c>
      <c r="M40">
        <v>0.04</v>
      </c>
      <c r="N40">
        <v>0.51500000000000001</v>
      </c>
      <c r="O40">
        <v>51.5</v>
      </c>
      <c r="P40">
        <v>100</v>
      </c>
      <c r="Q40">
        <v>202240</v>
      </c>
      <c r="R40">
        <v>202339</v>
      </c>
      <c r="U40">
        <v>70070037</v>
      </c>
      <c r="V40">
        <v>12</v>
      </c>
      <c r="AG40" t="s">
        <v>46</v>
      </c>
      <c r="AH40" t="s">
        <v>47</v>
      </c>
      <c r="AM40" t="s">
        <v>48</v>
      </c>
      <c r="AN40" t="s">
        <v>49</v>
      </c>
      <c r="BI40" t="s">
        <v>236</v>
      </c>
      <c r="BJ40" t="s">
        <v>237</v>
      </c>
      <c r="BM40" t="s">
        <v>236</v>
      </c>
    </row>
    <row r="41" spans="1:65">
      <c r="A41">
        <v>41155</v>
      </c>
      <c r="B41" t="s">
        <v>71</v>
      </c>
      <c r="C41">
        <v>773</v>
      </c>
      <c r="D41" t="s">
        <v>43</v>
      </c>
      <c r="E41" t="s">
        <v>44</v>
      </c>
      <c r="F41" t="s">
        <v>45</v>
      </c>
      <c r="I41">
        <v>0.3</v>
      </c>
      <c r="J41">
        <v>0.61299999999999999</v>
      </c>
      <c r="K41">
        <v>0.37</v>
      </c>
      <c r="L41">
        <v>0</v>
      </c>
      <c r="M41">
        <v>0.04</v>
      </c>
      <c r="N41">
        <v>0.65300000000000002</v>
      </c>
      <c r="O41">
        <v>65.3</v>
      </c>
      <c r="P41">
        <v>100</v>
      </c>
      <c r="Q41">
        <v>202240</v>
      </c>
      <c r="R41">
        <v>202339</v>
      </c>
      <c r="U41">
        <v>70065955</v>
      </c>
      <c r="V41">
        <v>17</v>
      </c>
      <c r="AG41" t="s">
        <v>46</v>
      </c>
      <c r="AH41" t="s">
        <v>47</v>
      </c>
      <c r="AM41" t="s">
        <v>48</v>
      </c>
      <c r="AN41" t="s">
        <v>49</v>
      </c>
      <c r="BI41" t="s">
        <v>236</v>
      </c>
      <c r="BJ41" t="s">
        <v>237</v>
      </c>
      <c r="BM41" t="s">
        <v>236</v>
      </c>
    </row>
    <row r="42" spans="1:65">
      <c r="A42">
        <v>41155</v>
      </c>
      <c r="B42" t="s">
        <v>71</v>
      </c>
      <c r="C42">
        <v>773</v>
      </c>
      <c r="D42" t="s">
        <v>52</v>
      </c>
      <c r="E42" t="s">
        <v>44</v>
      </c>
      <c r="F42" t="s">
        <v>53</v>
      </c>
      <c r="I42">
        <v>0.3</v>
      </c>
      <c r="J42">
        <v>0.47499999999999998</v>
      </c>
      <c r="K42">
        <v>0.22</v>
      </c>
      <c r="L42">
        <v>0</v>
      </c>
      <c r="M42">
        <v>0.04</v>
      </c>
      <c r="N42">
        <v>0.51500000000000001</v>
      </c>
      <c r="O42">
        <v>51.5</v>
      </c>
      <c r="P42">
        <v>100</v>
      </c>
      <c r="Q42">
        <v>202240</v>
      </c>
      <c r="R42">
        <v>202339</v>
      </c>
      <c r="U42">
        <v>70065955</v>
      </c>
      <c r="V42">
        <v>12</v>
      </c>
      <c r="AG42" t="s">
        <v>46</v>
      </c>
      <c r="AH42" t="s">
        <v>47</v>
      </c>
      <c r="AM42" t="s">
        <v>48</v>
      </c>
      <c r="AN42" t="s">
        <v>49</v>
      </c>
      <c r="BI42" t="s">
        <v>236</v>
      </c>
      <c r="BJ42" t="s">
        <v>237</v>
      </c>
      <c r="BM42" t="s">
        <v>236</v>
      </c>
    </row>
    <row r="43" spans="1:65">
      <c r="A43">
        <v>41156</v>
      </c>
      <c r="B43" t="s">
        <v>72</v>
      </c>
      <c r="C43">
        <v>773</v>
      </c>
      <c r="D43" t="s">
        <v>43</v>
      </c>
      <c r="E43" t="s">
        <v>44</v>
      </c>
      <c r="F43" t="s">
        <v>45</v>
      </c>
      <c r="I43">
        <v>0.3</v>
      </c>
      <c r="J43">
        <v>0.61299999999999999</v>
      </c>
      <c r="K43">
        <v>0.37</v>
      </c>
      <c r="L43">
        <v>0</v>
      </c>
      <c r="M43">
        <v>0.04</v>
      </c>
      <c r="N43">
        <v>0.65300000000000002</v>
      </c>
      <c r="O43">
        <v>65.3</v>
      </c>
      <c r="P43">
        <v>100</v>
      </c>
      <c r="Q43">
        <v>202240</v>
      </c>
      <c r="R43">
        <v>202339</v>
      </c>
      <c r="U43">
        <v>70074797</v>
      </c>
      <c r="V43">
        <v>17</v>
      </c>
      <c r="AG43" t="s">
        <v>46</v>
      </c>
      <c r="AH43" t="s">
        <v>47</v>
      </c>
      <c r="AM43" t="s">
        <v>48</v>
      </c>
      <c r="AN43" t="s">
        <v>49</v>
      </c>
      <c r="BI43" t="s">
        <v>236</v>
      </c>
      <c r="BJ43" t="s">
        <v>237</v>
      </c>
      <c r="BM43" t="s">
        <v>236</v>
      </c>
    </row>
    <row r="44" spans="1:65">
      <c r="A44">
        <v>41156</v>
      </c>
      <c r="B44" t="s">
        <v>72</v>
      </c>
      <c r="C44">
        <v>773</v>
      </c>
      <c r="D44" t="s">
        <v>52</v>
      </c>
      <c r="E44" t="s">
        <v>44</v>
      </c>
      <c r="F44" t="s">
        <v>53</v>
      </c>
      <c r="I44">
        <v>0.3</v>
      </c>
      <c r="J44">
        <v>0.47499999999999998</v>
      </c>
      <c r="K44">
        <v>0.22</v>
      </c>
      <c r="L44">
        <v>0</v>
      </c>
      <c r="M44">
        <v>0.04</v>
      </c>
      <c r="N44">
        <v>0.51500000000000001</v>
      </c>
      <c r="O44">
        <v>51.5</v>
      </c>
      <c r="P44">
        <v>100</v>
      </c>
      <c r="Q44">
        <v>202240</v>
      </c>
      <c r="R44">
        <v>202339</v>
      </c>
      <c r="U44">
        <v>70074797</v>
      </c>
      <c r="V44">
        <v>12</v>
      </c>
      <c r="AG44" t="s">
        <v>46</v>
      </c>
      <c r="AH44" t="s">
        <v>47</v>
      </c>
      <c r="AM44" t="s">
        <v>48</v>
      </c>
      <c r="AN44" t="s">
        <v>49</v>
      </c>
      <c r="BI44" t="s">
        <v>236</v>
      </c>
      <c r="BJ44" t="s">
        <v>237</v>
      </c>
      <c r="BM44" t="s">
        <v>236</v>
      </c>
    </row>
    <row r="45" spans="1:65">
      <c r="A45">
        <v>55590</v>
      </c>
      <c r="B45" t="s">
        <v>73</v>
      </c>
      <c r="C45">
        <v>773</v>
      </c>
      <c r="D45" t="s">
        <v>43</v>
      </c>
      <c r="E45" t="s">
        <v>44</v>
      </c>
      <c r="F45" t="s">
        <v>45</v>
      </c>
      <c r="I45">
        <v>0.3</v>
      </c>
      <c r="J45">
        <v>0.61299999999999999</v>
      </c>
      <c r="K45">
        <v>0.37</v>
      </c>
      <c r="L45">
        <v>0</v>
      </c>
      <c r="M45">
        <v>0.04</v>
      </c>
      <c r="N45">
        <v>0.65300000000000002</v>
      </c>
      <c r="O45">
        <v>65.3</v>
      </c>
      <c r="P45">
        <v>100</v>
      </c>
      <c r="Q45">
        <v>202240</v>
      </c>
      <c r="R45">
        <v>202339</v>
      </c>
      <c r="U45">
        <v>70004150</v>
      </c>
      <c r="V45">
        <v>17</v>
      </c>
      <c r="AG45" t="s">
        <v>46</v>
      </c>
      <c r="AH45" t="s">
        <v>47</v>
      </c>
      <c r="AM45" t="s">
        <v>48</v>
      </c>
      <c r="AN45" t="s">
        <v>49</v>
      </c>
      <c r="BI45" t="s">
        <v>236</v>
      </c>
      <c r="BJ45" t="s">
        <v>237</v>
      </c>
      <c r="BM45" t="s">
        <v>236</v>
      </c>
    </row>
    <row r="46" spans="1:65">
      <c r="A46">
        <v>55590</v>
      </c>
      <c r="B46" t="s">
        <v>73</v>
      </c>
      <c r="C46">
        <v>773</v>
      </c>
      <c r="D46" t="s">
        <v>52</v>
      </c>
      <c r="E46" t="s">
        <v>44</v>
      </c>
      <c r="F46" t="s">
        <v>53</v>
      </c>
      <c r="I46">
        <v>0.3</v>
      </c>
      <c r="J46">
        <v>0.47499999999999998</v>
      </c>
      <c r="K46">
        <v>0.22</v>
      </c>
      <c r="L46">
        <v>0</v>
      </c>
      <c r="M46">
        <v>0.04</v>
      </c>
      <c r="N46">
        <v>0.51500000000000001</v>
      </c>
      <c r="O46">
        <v>51.5</v>
      </c>
      <c r="P46">
        <v>100</v>
      </c>
      <c r="Q46">
        <v>202240</v>
      </c>
      <c r="R46">
        <v>202339</v>
      </c>
      <c r="U46">
        <v>70004150</v>
      </c>
      <c r="V46">
        <v>12</v>
      </c>
      <c r="AG46" t="s">
        <v>46</v>
      </c>
      <c r="AH46" t="s">
        <v>47</v>
      </c>
      <c r="AM46" t="s">
        <v>48</v>
      </c>
      <c r="AN46" t="s">
        <v>49</v>
      </c>
      <c r="BI46" t="s">
        <v>236</v>
      </c>
      <c r="BJ46" t="s">
        <v>237</v>
      </c>
      <c r="BM46" t="s">
        <v>236</v>
      </c>
    </row>
    <row r="47" spans="1:65">
      <c r="A47">
        <v>55599</v>
      </c>
      <c r="B47" t="s">
        <v>74</v>
      </c>
      <c r="C47">
        <v>773</v>
      </c>
      <c r="D47" t="s">
        <v>43</v>
      </c>
      <c r="E47" t="s">
        <v>44</v>
      </c>
      <c r="F47" t="s">
        <v>45</v>
      </c>
      <c r="I47">
        <v>0.3</v>
      </c>
      <c r="J47">
        <v>0.61299999999999999</v>
      </c>
      <c r="K47">
        <v>0.37</v>
      </c>
      <c r="L47">
        <v>0</v>
      </c>
      <c r="M47">
        <v>0.04</v>
      </c>
      <c r="N47">
        <v>0.65300000000000002</v>
      </c>
      <c r="O47">
        <v>65.3</v>
      </c>
      <c r="P47">
        <v>100</v>
      </c>
      <c r="Q47">
        <v>202240</v>
      </c>
      <c r="R47">
        <v>202339</v>
      </c>
      <c r="U47">
        <v>70004120</v>
      </c>
      <c r="V47">
        <v>17</v>
      </c>
      <c r="AG47" t="s">
        <v>46</v>
      </c>
      <c r="AH47" t="s">
        <v>47</v>
      </c>
      <c r="AM47" t="s">
        <v>48</v>
      </c>
      <c r="AN47" t="s">
        <v>49</v>
      </c>
      <c r="BI47" t="s">
        <v>236</v>
      </c>
      <c r="BJ47" t="s">
        <v>237</v>
      </c>
      <c r="BM47" t="s">
        <v>236</v>
      </c>
    </row>
    <row r="48" spans="1:65">
      <c r="A48">
        <v>55599</v>
      </c>
      <c r="B48" t="s">
        <v>74</v>
      </c>
      <c r="C48">
        <v>773</v>
      </c>
      <c r="D48" t="s">
        <v>52</v>
      </c>
      <c r="E48" t="s">
        <v>44</v>
      </c>
      <c r="F48" t="s">
        <v>53</v>
      </c>
      <c r="I48">
        <v>0.3</v>
      </c>
      <c r="J48">
        <v>0.47499999999999998</v>
      </c>
      <c r="K48">
        <v>0.22</v>
      </c>
      <c r="L48">
        <v>0</v>
      </c>
      <c r="M48">
        <v>0.04</v>
      </c>
      <c r="N48">
        <v>0.51500000000000001</v>
      </c>
      <c r="O48">
        <v>51.5</v>
      </c>
      <c r="P48">
        <v>100</v>
      </c>
      <c r="Q48">
        <v>202240</v>
      </c>
      <c r="R48">
        <v>202339</v>
      </c>
      <c r="U48">
        <v>70004120</v>
      </c>
      <c r="V48">
        <v>12</v>
      </c>
      <c r="AG48" t="s">
        <v>46</v>
      </c>
      <c r="AH48" t="s">
        <v>47</v>
      </c>
      <c r="AM48" t="s">
        <v>48</v>
      </c>
      <c r="AN48" t="s">
        <v>49</v>
      </c>
      <c r="BI48" t="s">
        <v>236</v>
      </c>
      <c r="BJ48" t="s">
        <v>237</v>
      </c>
      <c r="BM48" t="s">
        <v>236</v>
      </c>
    </row>
    <row r="49" spans="1:65">
      <c r="A49">
        <v>56458</v>
      </c>
      <c r="B49" t="s">
        <v>75</v>
      </c>
      <c r="C49">
        <v>773</v>
      </c>
      <c r="D49" t="s">
        <v>43</v>
      </c>
      <c r="E49" t="s">
        <v>44</v>
      </c>
      <c r="F49" t="s">
        <v>45</v>
      </c>
      <c r="I49">
        <v>0.3</v>
      </c>
      <c r="J49">
        <v>0.61299999999999999</v>
      </c>
      <c r="K49">
        <v>0.37</v>
      </c>
      <c r="L49">
        <v>0</v>
      </c>
      <c r="M49">
        <v>0.04</v>
      </c>
      <c r="N49">
        <v>0.65300000000000002</v>
      </c>
      <c r="O49">
        <v>65.3</v>
      </c>
      <c r="P49">
        <v>100</v>
      </c>
      <c r="Q49">
        <v>202240</v>
      </c>
      <c r="R49">
        <v>202339</v>
      </c>
      <c r="U49">
        <v>70004116</v>
      </c>
      <c r="V49">
        <v>17</v>
      </c>
      <c r="AG49" t="s">
        <v>46</v>
      </c>
      <c r="AH49" t="s">
        <v>47</v>
      </c>
      <c r="AM49" t="s">
        <v>48</v>
      </c>
      <c r="AN49" t="s">
        <v>49</v>
      </c>
      <c r="BI49" t="s">
        <v>236</v>
      </c>
      <c r="BJ49" t="s">
        <v>237</v>
      </c>
      <c r="BM49" t="s">
        <v>236</v>
      </c>
    </row>
    <row r="50" spans="1:65">
      <c r="A50">
        <v>56458</v>
      </c>
      <c r="B50" t="s">
        <v>75</v>
      </c>
      <c r="C50">
        <v>773</v>
      </c>
      <c r="D50" t="s">
        <v>52</v>
      </c>
      <c r="E50" t="s">
        <v>44</v>
      </c>
      <c r="F50" t="s">
        <v>53</v>
      </c>
      <c r="I50">
        <v>0.3</v>
      </c>
      <c r="J50">
        <v>0.47499999999999998</v>
      </c>
      <c r="K50">
        <v>0.22</v>
      </c>
      <c r="L50">
        <v>0</v>
      </c>
      <c r="M50">
        <v>0.04</v>
      </c>
      <c r="N50">
        <v>0.51500000000000001</v>
      </c>
      <c r="O50">
        <v>51.5</v>
      </c>
      <c r="P50">
        <v>100</v>
      </c>
      <c r="Q50">
        <v>202240</v>
      </c>
      <c r="R50">
        <v>202339</v>
      </c>
      <c r="U50">
        <v>70004116</v>
      </c>
      <c r="V50">
        <v>12</v>
      </c>
      <c r="AG50" t="s">
        <v>46</v>
      </c>
      <c r="AH50" t="s">
        <v>47</v>
      </c>
      <c r="AM50" t="s">
        <v>48</v>
      </c>
      <c r="AN50" t="s">
        <v>49</v>
      </c>
      <c r="BI50" t="s">
        <v>236</v>
      </c>
      <c r="BJ50" t="s">
        <v>237</v>
      </c>
      <c r="BM50" t="s">
        <v>236</v>
      </c>
    </row>
    <row r="51" spans="1:65">
      <c r="A51">
        <v>56460</v>
      </c>
      <c r="B51" t="s">
        <v>76</v>
      </c>
      <c r="C51">
        <v>773</v>
      </c>
      <c r="D51" t="s">
        <v>43</v>
      </c>
      <c r="E51" t="s">
        <v>44</v>
      </c>
      <c r="F51" t="s">
        <v>45</v>
      </c>
      <c r="I51">
        <v>0.3</v>
      </c>
      <c r="J51">
        <v>0.61299999999999999</v>
      </c>
      <c r="K51">
        <v>0.37</v>
      </c>
      <c r="L51">
        <v>0</v>
      </c>
      <c r="M51">
        <v>0.04</v>
      </c>
      <c r="N51">
        <v>0.65300000000000002</v>
      </c>
      <c r="O51">
        <v>65.3</v>
      </c>
      <c r="P51">
        <v>100</v>
      </c>
      <c r="Q51">
        <v>202240</v>
      </c>
      <c r="R51">
        <v>202339</v>
      </c>
      <c r="U51">
        <v>70020484</v>
      </c>
      <c r="V51">
        <v>17</v>
      </c>
      <c r="AG51" t="s">
        <v>46</v>
      </c>
      <c r="AH51" t="s">
        <v>47</v>
      </c>
      <c r="AM51" t="s">
        <v>48</v>
      </c>
      <c r="AN51" t="s">
        <v>49</v>
      </c>
      <c r="BI51" t="s">
        <v>236</v>
      </c>
      <c r="BJ51" t="s">
        <v>237</v>
      </c>
      <c r="BM51" t="s">
        <v>236</v>
      </c>
    </row>
    <row r="52" spans="1:65">
      <c r="A52">
        <v>56460</v>
      </c>
      <c r="B52" t="s">
        <v>76</v>
      </c>
      <c r="C52">
        <v>773</v>
      </c>
      <c r="D52" t="s">
        <v>52</v>
      </c>
      <c r="E52" t="s">
        <v>44</v>
      </c>
      <c r="F52" t="s">
        <v>53</v>
      </c>
      <c r="I52">
        <v>0.3</v>
      </c>
      <c r="J52">
        <v>0.47499999999999998</v>
      </c>
      <c r="K52">
        <v>0.22</v>
      </c>
      <c r="L52">
        <v>0</v>
      </c>
      <c r="M52">
        <v>0.04</v>
      </c>
      <c r="N52">
        <v>0.51500000000000001</v>
      </c>
      <c r="O52">
        <v>51.5</v>
      </c>
      <c r="P52">
        <v>100</v>
      </c>
      <c r="Q52">
        <v>202240</v>
      </c>
      <c r="R52">
        <v>202339</v>
      </c>
      <c r="U52">
        <v>70020484</v>
      </c>
      <c r="V52">
        <v>12</v>
      </c>
      <c r="AG52" t="s">
        <v>46</v>
      </c>
      <c r="AH52" t="s">
        <v>47</v>
      </c>
      <c r="AM52" t="s">
        <v>48</v>
      </c>
      <c r="AN52" t="s">
        <v>49</v>
      </c>
      <c r="BI52" t="s">
        <v>236</v>
      </c>
      <c r="BJ52" t="s">
        <v>237</v>
      </c>
      <c r="BM52" t="s">
        <v>236</v>
      </c>
    </row>
    <row r="53" spans="1:65">
      <c r="A53">
        <v>57433</v>
      </c>
      <c r="B53" t="s">
        <v>77</v>
      </c>
      <c r="C53">
        <v>773</v>
      </c>
      <c r="D53" t="s">
        <v>43</v>
      </c>
      <c r="E53" t="s">
        <v>44</v>
      </c>
      <c r="F53" t="s">
        <v>45</v>
      </c>
      <c r="I53">
        <v>0.3</v>
      </c>
      <c r="J53">
        <v>0.61299999999999999</v>
      </c>
      <c r="K53">
        <v>0.37</v>
      </c>
      <c r="L53">
        <v>0</v>
      </c>
      <c r="M53">
        <v>0.04</v>
      </c>
      <c r="N53">
        <v>0.65300000000000002</v>
      </c>
      <c r="O53">
        <v>65.3</v>
      </c>
      <c r="P53">
        <v>100</v>
      </c>
      <c r="Q53">
        <v>202240</v>
      </c>
      <c r="R53">
        <v>202339</v>
      </c>
      <c r="U53">
        <v>70004181</v>
      </c>
      <c r="V53">
        <v>17</v>
      </c>
      <c r="AG53" t="s">
        <v>46</v>
      </c>
      <c r="AH53" t="s">
        <v>47</v>
      </c>
      <c r="AM53" t="s">
        <v>48</v>
      </c>
      <c r="AN53" t="s">
        <v>49</v>
      </c>
      <c r="BI53" t="s">
        <v>236</v>
      </c>
      <c r="BJ53" t="s">
        <v>237</v>
      </c>
      <c r="BM53" t="s">
        <v>236</v>
      </c>
    </row>
    <row r="54" spans="1:65">
      <c r="A54">
        <v>57433</v>
      </c>
      <c r="B54" t="s">
        <v>77</v>
      </c>
      <c r="C54">
        <v>773</v>
      </c>
      <c r="D54" t="s">
        <v>52</v>
      </c>
      <c r="E54" t="s">
        <v>44</v>
      </c>
      <c r="F54" t="s">
        <v>53</v>
      </c>
      <c r="I54">
        <v>0.3</v>
      </c>
      <c r="J54">
        <v>0.47499999999999998</v>
      </c>
      <c r="K54">
        <v>0.22</v>
      </c>
      <c r="L54">
        <v>0</v>
      </c>
      <c r="M54">
        <v>0.04</v>
      </c>
      <c r="N54">
        <v>0.51500000000000001</v>
      </c>
      <c r="O54">
        <v>51.5</v>
      </c>
      <c r="P54">
        <v>100</v>
      </c>
      <c r="Q54">
        <v>202240</v>
      </c>
      <c r="R54">
        <v>202339</v>
      </c>
      <c r="U54">
        <v>70004181</v>
      </c>
      <c r="V54">
        <v>12</v>
      </c>
      <c r="AG54" t="s">
        <v>46</v>
      </c>
      <c r="AH54" t="s">
        <v>47</v>
      </c>
      <c r="AM54" t="s">
        <v>48</v>
      </c>
      <c r="AN54" t="s">
        <v>49</v>
      </c>
      <c r="BI54" t="s">
        <v>236</v>
      </c>
      <c r="BJ54" t="s">
        <v>237</v>
      </c>
      <c r="BM54" t="s">
        <v>236</v>
      </c>
    </row>
    <row r="55" spans="1:65">
      <c r="A55">
        <v>57437</v>
      </c>
      <c r="B55" t="s">
        <v>78</v>
      </c>
      <c r="C55">
        <v>773</v>
      </c>
      <c r="D55" t="s">
        <v>43</v>
      </c>
      <c r="E55" t="s">
        <v>44</v>
      </c>
      <c r="F55" t="s">
        <v>45</v>
      </c>
      <c r="I55">
        <v>0.3</v>
      </c>
      <c r="J55">
        <v>0.61299999999999999</v>
      </c>
      <c r="K55">
        <v>0.37</v>
      </c>
      <c r="L55">
        <v>0</v>
      </c>
      <c r="M55">
        <v>0.04</v>
      </c>
      <c r="N55">
        <v>0.65300000000000002</v>
      </c>
      <c r="O55">
        <v>65.3</v>
      </c>
      <c r="P55">
        <v>100</v>
      </c>
      <c r="Q55">
        <v>202240</v>
      </c>
      <c r="R55">
        <v>202339</v>
      </c>
      <c r="U55">
        <v>70004135</v>
      </c>
      <c r="V55">
        <v>17</v>
      </c>
      <c r="AG55" t="s">
        <v>46</v>
      </c>
      <c r="AH55" t="s">
        <v>47</v>
      </c>
      <c r="AM55" t="s">
        <v>48</v>
      </c>
      <c r="AN55" t="s">
        <v>49</v>
      </c>
      <c r="BI55" t="s">
        <v>236</v>
      </c>
      <c r="BJ55" t="s">
        <v>237</v>
      </c>
      <c r="BM55" t="s">
        <v>236</v>
      </c>
    </row>
    <row r="56" spans="1:65">
      <c r="A56">
        <v>57437</v>
      </c>
      <c r="B56" t="s">
        <v>78</v>
      </c>
      <c r="C56">
        <v>773</v>
      </c>
      <c r="D56" t="s">
        <v>52</v>
      </c>
      <c r="E56" t="s">
        <v>44</v>
      </c>
      <c r="F56" t="s">
        <v>53</v>
      </c>
      <c r="I56">
        <v>0.3</v>
      </c>
      <c r="J56">
        <v>0.47499999999999998</v>
      </c>
      <c r="K56">
        <v>0.22</v>
      </c>
      <c r="L56">
        <v>0</v>
      </c>
      <c r="M56">
        <v>0.04</v>
      </c>
      <c r="N56">
        <v>0.51500000000000001</v>
      </c>
      <c r="O56">
        <v>51.5</v>
      </c>
      <c r="P56">
        <v>100</v>
      </c>
      <c r="Q56">
        <v>202240</v>
      </c>
      <c r="R56">
        <v>202339</v>
      </c>
      <c r="U56">
        <v>70004135</v>
      </c>
      <c r="V56">
        <v>12</v>
      </c>
      <c r="AG56" t="s">
        <v>46</v>
      </c>
      <c r="AH56" t="s">
        <v>47</v>
      </c>
      <c r="AM56" t="s">
        <v>48</v>
      </c>
      <c r="AN56" t="s">
        <v>49</v>
      </c>
      <c r="BI56" t="s">
        <v>236</v>
      </c>
      <c r="BJ56" t="s">
        <v>237</v>
      </c>
      <c r="BM56" t="s">
        <v>236</v>
      </c>
    </row>
    <row r="57" spans="1:65">
      <c r="A57">
        <v>57535</v>
      </c>
      <c r="B57" t="s">
        <v>79</v>
      </c>
      <c r="C57">
        <v>773</v>
      </c>
      <c r="D57" t="s">
        <v>43</v>
      </c>
      <c r="E57" t="s">
        <v>44</v>
      </c>
      <c r="F57" t="s">
        <v>45</v>
      </c>
      <c r="I57">
        <v>0.3</v>
      </c>
      <c r="J57">
        <v>0.61299999999999999</v>
      </c>
      <c r="K57">
        <v>0.37</v>
      </c>
      <c r="L57">
        <v>0</v>
      </c>
      <c r="M57">
        <v>0.04</v>
      </c>
      <c r="N57">
        <v>0.65300000000000002</v>
      </c>
      <c r="O57">
        <v>65.3</v>
      </c>
      <c r="P57">
        <v>100</v>
      </c>
      <c r="Q57">
        <v>202240</v>
      </c>
      <c r="R57">
        <v>202339</v>
      </c>
      <c r="U57">
        <v>70020479</v>
      </c>
      <c r="V57">
        <v>17</v>
      </c>
      <c r="AG57" t="s">
        <v>46</v>
      </c>
      <c r="AH57" t="s">
        <v>47</v>
      </c>
      <c r="AM57" t="s">
        <v>48</v>
      </c>
      <c r="AN57" t="s">
        <v>49</v>
      </c>
      <c r="BI57" t="s">
        <v>236</v>
      </c>
      <c r="BJ57" t="s">
        <v>237</v>
      </c>
      <c r="BM57" t="s">
        <v>236</v>
      </c>
    </row>
    <row r="58" spans="1:65">
      <c r="A58">
        <v>57535</v>
      </c>
      <c r="B58" t="s">
        <v>79</v>
      </c>
      <c r="C58">
        <v>773</v>
      </c>
      <c r="D58" t="s">
        <v>52</v>
      </c>
      <c r="E58" t="s">
        <v>44</v>
      </c>
      <c r="F58" t="s">
        <v>53</v>
      </c>
      <c r="I58">
        <v>0.3</v>
      </c>
      <c r="J58">
        <v>0.47499999999999998</v>
      </c>
      <c r="K58">
        <v>0.22</v>
      </c>
      <c r="L58">
        <v>0</v>
      </c>
      <c r="M58">
        <v>0.04</v>
      </c>
      <c r="N58">
        <v>0.51500000000000001</v>
      </c>
      <c r="O58">
        <v>51.5</v>
      </c>
      <c r="P58">
        <v>100</v>
      </c>
      <c r="Q58">
        <v>202240</v>
      </c>
      <c r="R58">
        <v>202339</v>
      </c>
      <c r="U58">
        <v>70020479</v>
      </c>
      <c r="V58">
        <v>12</v>
      </c>
      <c r="AG58" t="s">
        <v>46</v>
      </c>
      <c r="AH58" t="s">
        <v>47</v>
      </c>
      <c r="AM58" t="s">
        <v>48</v>
      </c>
      <c r="AN58" t="s">
        <v>49</v>
      </c>
      <c r="BI58" t="s">
        <v>236</v>
      </c>
      <c r="BJ58" t="s">
        <v>237</v>
      </c>
      <c r="BM58" t="s">
        <v>236</v>
      </c>
    </row>
    <row r="59" spans="1:65">
      <c r="A59">
        <v>57536</v>
      </c>
      <c r="B59" t="s">
        <v>80</v>
      </c>
      <c r="C59">
        <v>773</v>
      </c>
      <c r="D59" t="s">
        <v>43</v>
      </c>
      <c r="E59" t="s">
        <v>44</v>
      </c>
      <c r="F59" t="s">
        <v>45</v>
      </c>
      <c r="I59">
        <v>0.3</v>
      </c>
      <c r="J59">
        <v>0.61299999999999999</v>
      </c>
      <c r="K59">
        <v>0.37</v>
      </c>
      <c r="L59">
        <v>0</v>
      </c>
      <c r="M59">
        <v>0.04</v>
      </c>
      <c r="N59">
        <v>0.65300000000000002</v>
      </c>
      <c r="O59">
        <v>65.3</v>
      </c>
      <c r="P59">
        <v>100</v>
      </c>
      <c r="Q59">
        <v>202240</v>
      </c>
      <c r="R59">
        <v>202339</v>
      </c>
      <c r="U59">
        <v>70020478</v>
      </c>
      <c r="V59">
        <v>17</v>
      </c>
      <c r="AG59" t="s">
        <v>46</v>
      </c>
      <c r="AH59" t="s">
        <v>47</v>
      </c>
      <c r="AM59" t="s">
        <v>48</v>
      </c>
      <c r="AN59" t="s">
        <v>49</v>
      </c>
      <c r="BI59" t="s">
        <v>236</v>
      </c>
      <c r="BJ59" t="s">
        <v>237</v>
      </c>
      <c r="BM59" t="s">
        <v>236</v>
      </c>
    </row>
    <row r="60" spans="1:65">
      <c r="A60">
        <v>57536</v>
      </c>
      <c r="B60" t="s">
        <v>80</v>
      </c>
      <c r="C60">
        <v>773</v>
      </c>
      <c r="D60" t="s">
        <v>52</v>
      </c>
      <c r="E60" t="s">
        <v>44</v>
      </c>
      <c r="F60" t="s">
        <v>53</v>
      </c>
      <c r="I60">
        <v>0.3</v>
      </c>
      <c r="J60">
        <v>0.47499999999999998</v>
      </c>
      <c r="K60">
        <v>0.22</v>
      </c>
      <c r="L60">
        <v>0</v>
      </c>
      <c r="M60">
        <v>0.04</v>
      </c>
      <c r="N60">
        <v>0.51500000000000001</v>
      </c>
      <c r="O60">
        <v>51.5</v>
      </c>
      <c r="P60">
        <v>100</v>
      </c>
      <c r="Q60">
        <v>202240</v>
      </c>
      <c r="R60">
        <v>202339</v>
      </c>
      <c r="U60">
        <v>70020478</v>
      </c>
      <c r="V60">
        <v>12</v>
      </c>
      <c r="AG60" t="s">
        <v>46</v>
      </c>
      <c r="AH60" t="s">
        <v>47</v>
      </c>
      <c r="AM60" t="s">
        <v>48</v>
      </c>
      <c r="AN60" t="s">
        <v>49</v>
      </c>
      <c r="BI60" t="s">
        <v>236</v>
      </c>
      <c r="BJ60" t="s">
        <v>237</v>
      </c>
      <c r="BM60" t="s">
        <v>236</v>
      </c>
    </row>
    <row r="61" spans="1:65">
      <c r="A61">
        <v>57537</v>
      </c>
      <c r="B61" t="s">
        <v>81</v>
      </c>
      <c r="C61">
        <v>773</v>
      </c>
      <c r="D61" t="s">
        <v>43</v>
      </c>
      <c r="E61" t="s">
        <v>44</v>
      </c>
      <c r="F61" t="s">
        <v>45</v>
      </c>
      <c r="I61">
        <v>0.3</v>
      </c>
      <c r="J61">
        <v>0.61299999999999999</v>
      </c>
      <c r="K61">
        <v>0.37</v>
      </c>
      <c r="L61">
        <v>0</v>
      </c>
      <c r="M61">
        <v>0.04</v>
      </c>
      <c r="N61">
        <v>0.65300000000000002</v>
      </c>
      <c r="O61">
        <v>65.3</v>
      </c>
      <c r="P61">
        <v>100</v>
      </c>
      <c r="Q61">
        <v>202240</v>
      </c>
      <c r="R61">
        <v>202339</v>
      </c>
      <c r="U61">
        <v>70020480</v>
      </c>
      <c r="V61">
        <v>17</v>
      </c>
      <c r="AG61" t="s">
        <v>46</v>
      </c>
      <c r="AH61" t="s">
        <v>47</v>
      </c>
      <c r="AM61" t="s">
        <v>48</v>
      </c>
      <c r="AN61" t="s">
        <v>49</v>
      </c>
      <c r="BI61" t="s">
        <v>236</v>
      </c>
      <c r="BJ61" t="s">
        <v>237</v>
      </c>
      <c r="BM61" t="s">
        <v>236</v>
      </c>
    </row>
    <row r="62" spans="1:65">
      <c r="A62">
        <v>57537</v>
      </c>
      <c r="B62" t="s">
        <v>81</v>
      </c>
      <c r="C62">
        <v>773</v>
      </c>
      <c r="D62" t="s">
        <v>52</v>
      </c>
      <c r="E62" t="s">
        <v>44</v>
      </c>
      <c r="F62" t="s">
        <v>53</v>
      </c>
      <c r="I62">
        <v>0.3</v>
      </c>
      <c r="J62">
        <v>0.47499999999999998</v>
      </c>
      <c r="K62">
        <v>0.22</v>
      </c>
      <c r="L62">
        <v>0</v>
      </c>
      <c r="M62">
        <v>0.04</v>
      </c>
      <c r="N62">
        <v>0.51500000000000001</v>
      </c>
      <c r="O62">
        <v>51.5</v>
      </c>
      <c r="P62">
        <v>100</v>
      </c>
      <c r="Q62">
        <v>202240</v>
      </c>
      <c r="R62">
        <v>202339</v>
      </c>
      <c r="U62">
        <v>70020480</v>
      </c>
      <c r="V62">
        <v>12</v>
      </c>
      <c r="AG62" t="s">
        <v>46</v>
      </c>
      <c r="AH62" t="s">
        <v>47</v>
      </c>
      <c r="AM62" t="s">
        <v>48</v>
      </c>
      <c r="AN62" t="s">
        <v>49</v>
      </c>
      <c r="BI62" t="s">
        <v>236</v>
      </c>
      <c r="BJ62" t="s">
        <v>237</v>
      </c>
      <c r="BM62" t="s">
        <v>236</v>
      </c>
    </row>
    <row r="63" spans="1:65">
      <c r="A63">
        <v>57538</v>
      </c>
      <c r="B63" t="s">
        <v>82</v>
      </c>
      <c r="C63">
        <v>773</v>
      </c>
      <c r="D63" t="s">
        <v>43</v>
      </c>
      <c r="E63" t="s">
        <v>44</v>
      </c>
      <c r="F63" t="s">
        <v>45</v>
      </c>
      <c r="I63">
        <v>0.3</v>
      </c>
      <c r="J63">
        <v>0.61299999999999999</v>
      </c>
      <c r="K63">
        <v>0.37</v>
      </c>
      <c r="L63">
        <v>0</v>
      </c>
      <c r="M63">
        <v>0.04</v>
      </c>
      <c r="N63">
        <v>0.65300000000000002</v>
      </c>
      <c r="O63">
        <v>65.3</v>
      </c>
      <c r="P63">
        <v>100</v>
      </c>
      <c r="Q63">
        <v>202240</v>
      </c>
      <c r="R63">
        <v>202339</v>
      </c>
      <c r="U63">
        <v>70020527</v>
      </c>
      <c r="V63">
        <v>17</v>
      </c>
      <c r="AG63" t="s">
        <v>46</v>
      </c>
      <c r="AH63" t="s">
        <v>47</v>
      </c>
      <c r="AM63" t="s">
        <v>48</v>
      </c>
      <c r="AN63" t="s">
        <v>49</v>
      </c>
      <c r="BI63" t="s">
        <v>236</v>
      </c>
      <c r="BJ63" t="s">
        <v>237</v>
      </c>
      <c r="BM63" t="s">
        <v>236</v>
      </c>
    </row>
    <row r="64" spans="1:65">
      <c r="A64">
        <v>57538</v>
      </c>
      <c r="B64" t="s">
        <v>82</v>
      </c>
      <c r="C64">
        <v>773</v>
      </c>
      <c r="D64" t="s">
        <v>52</v>
      </c>
      <c r="E64" t="s">
        <v>44</v>
      </c>
      <c r="F64" t="s">
        <v>53</v>
      </c>
      <c r="I64">
        <v>0.3</v>
      </c>
      <c r="J64">
        <v>0.47499999999999998</v>
      </c>
      <c r="K64">
        <v>0.22</v>
      </c>
      <c r="L64">
        <v>0</v>
      </c>
      <c r="M64">
        <v>0.04</v>
      </c>
      <c r="N64">
        <v>0.51500000000000001</v>
      </c>
      <c r="O64">
        <v>51.5</v>
      </c>
      <c r="P64">
        <v>100</v>
      </c>
      <c r="Q64">
        <v>202240</v>
      </c>
      <c r="R64">
        <v>202339</v>
      </c>
      <c r="U64">
        <v>70020527</v>
      </c>
      <c r="V64">
        <v>12</v>
      </c>
      <c r="AG64" t="s">
        <v>46</v>
      </c>
      <c r="AH64" t="s">
        <v>47</v>
      </c>
      <c r="AM64" t="s">
        <v>48</v>
      </c>
      <c r="AN64" t="s">
        <v>49</v>
      </c>
      <c r="BI64" t="s">
        <v>236</v>
      </c>
      <c r="BJ64" t="s">
        <v>237</v>
      </c>
      <c r="BM64" t="s">
        <v>236</v>
      </c>
    </row>
    <row r="65" spans="1:65">
      <c r="A65">
        <v>57541</v>
      </c>
      <c r="B65" t="s">
        <v>83</v>
      </c>
      <c r="C65">
        <v>773</v>
      </c>
      <c r="D65" t="s">
        <v>43</v>
      </c>
      <c r="E65" t="s">
        <v>44</v>
      </c>
      <c r="F65" t="s">
        <v>45</v>
      </c>
      <c r="I65">
        <v>0.3</v>
      </c>
      <c r="J65">
        <v>0.61299999999999999</v>
      </c>
      <c r="K65">
        <v>0.37</v>
      </c>
      <c r="L65">
        <v>0</v>
      </c>
      <c r="M65">
        <v>0.04</v>
      </c>
      <c r="N65">
        <v>0.65300000000000002</v>
      </c>
      <c r="O65">
        <v>65.3</v>
      </c>
      <c r="P65">
        <v>100</v>
      </c>
      <c r="Q65">
        <v>202240</v>
      </c>
      <c r="R65">
        <v>202339</v>
      </c>
      <c r="U65">
        <v>70004127</v>
      </c>
      <c r="V65">
        <v>17</v>
      </c>
      <c r="AG65" t="s">
        <v>46</v>
      </c>
      <c r="AH65" t="s">
        <v>47</v>
      </c>
      <c r="AM65" t="s">
        <v>48</v>
      </c>
      <c r="AN65" t="s">
        <v>49</v>
      </c>
      <c r="BI65" t="s">
        <v>236</v>
      </c>
      <c r="BJ65" t="s">
        <v>237</v>
      </c>
      <c r="BM65" t="s">
        <v>236</v>
      </c>
    </row>
    <row r="66" spans="1:65">
      <c r="A66">
        <v>57541</v>
      </c>
      <c r="B66" t="s">
        <v>83</v>
      </c>
      <c r="C66">
        <v>773</v>
      </c>
      <c r="D66" t="s">
        <v>52</v>
      </c>
      <c r="E66" t="s">
        <v>44</v>
      </c>
      <c r="F66" t="s">
        <v>53</v>
      </c>
      <c r="I66">
        <v>0.3</v>
      </c>
      <c r="J66">
        <v>0.47499999999999998</v>
      </c>
      <c r="K66">
        <v>0.22</v>
      </c>
      <c r="L66">
        <v>0</v>
      </c>
      <c r="M66">
        <v>0.04</v>
      </c>
      <c r="N66">
        <v>0.51500000000000001</v>
      </c>
      <c r="O66">
        <v>51.5</v>
      </c>
      <c r="P66">
        <v>100</v>
      </c>
      <c r="Q66">
        <v>202240</v>
      </c>
      <c r="R66">
        <v>202339</v>
      </c>
      <c r="U66">
        <v>70004127</v>
      </c>
      <c r="V66">
        <v>12</v>
      </c>
      <c r="AG66" t="s">
        <v>46</v>
      </c>
      <c r="AH66" t="s">
        <v>47</v>
      </c>
      <c r="AM66" t="s">
        <v>48</v>
      </c>
      <c r="AN66" t="s">
        <v>49</v>
      </c>
      <c r="BI66" t="s">
        <v>236</v>
      </c>
      <c r="BJ66" t="s">
        <v>237</v>
      </c>
      <c r="BM66" t="s">
        <v>236</v>
      </c>
    </row>
    <row r="67" spans="1:65">
      <c r="A67">
        <v>57542</v>
      </c>
      <c r="B67" t="s">
        <v>84</v>
      </c>
      <c r="C67">
        <v>773</v>
      </c>
      <c r="D67" t="s">
        <v>43</v>
      </c>
      <c r="E67" t="s">
        <v>44</v>
      </c>
      <c r="F67" t="s">
        <v>45</v>
      </c>
      <c r="I67">
        <v>0.3</v>
      </c>
      <c r="J67">
        <v>0.61299999999999999</v>
      </c>
      <c r="K67">
        <v>0.37</v>
      </c>
      <c r="L67">
        <v>0</v>
      </c>
      <c r="M67">
        <v>0.04</v>
      </c>
      <c r="N67">
        <v>0.65300000000000002</v>
      </c>
      <c r="O67">
        <v>65.3</v>
      </c>
      <c r="P67">
        <v>100</v>
      </c>
      <c r="Q67">
        <v>202240</v>
      </c>
      <c r="R67">
        <v>202339</v>
      </c>
      <c r="U67">
        <v>70020528</v>
      </c>
      <c r="V67">
        <v>17</v>
      </c>
      <c r="AG67" t="s">
        <v>46</v>
      </c>
      <c r="AH67" t="s">
        <v>47</v>
      </c>
      <c r="AM67" t="s">
        <v>48</v>
      </c>
      <c r="AN67" t="s">
        <v>49</v>
      </c>
      <c r="BI67" t="s">
        <v>236</v>
      </c>
      <c r="BJ67" t="s">
        <v>237</v>
      </c>
      <c r="BM67" t="s">
        <v>236</v>
      </c>
    </row>
    <row r="68" spans="1:65">
      <c r="A68">
        <v>57542</v>
      </c>
      <c r="B68" t="s">
        <v>84</v>
      </c>
      <c r="C68">
        <v>773</v>
      </c>
      <c r="D68" t="s">
        <v>52</v>
      </c>
      <c r="E68" t="s">
        <v>44</v>
      </c>
      <c r="F68" t="s">
        <v>53</v>
      </c>
      <c r="I68">
        <v>0.3</v>
      </c>
      <c r="J68">
        <v>0.47499999999999998</v>
      </c>
      <c r="K68">
        <v>0.22</v>
      </c>
      <c r="L68">
        <v>0</v>
      </c>
      <c r="M68">
        <v>0.04</v>
      </c>
      <c r="N68">
        <v>0.51500000000000001</v>
      </c>
      <c r="O68">
        <v>51.5</v>
      </c>
      <c r="P68">
        <v>100</v>
      </c>
      <c r="Q68">
        <v>202240</v>
      </c>
      <c r="R68">
        <v>202339</v>
      </c>
      <c r="U68">
        <v>70020528</v>
      </c>
      <c r="V68">
        <v>12</v>
      </c>
      <c r="AG68" t="s">
        <v>46</v>
      </c>
      <c r="AH68" t="s">
        <v>47</v>
      </c>
      <c r="AM68" t="s">
        <v>48</v>
      </c>
      <c r="AN68" t="s">
        <v>49</v>
      </c>
      <c r="BI68" t="s">
        <v>236</v>
      </c>
      <c r="BJ68" t="s">
        <v>237</v>
      </c>
      <c r="BM68" t="s">
        <v>236</v>
      </c>
    </row>
    <row r="69" spans="1:65">
      <c r="A69">
        <v>57544</v>
      </c>
      <c r="B69" t="s">
        <v>85</v>
      </c>
      <c r="C69">
        <v>773</v>
      </c>
      <c r="D69" t="s">
        <v>43</v>
      </c>
      <c r="E69" t="s">
        <v>44</v>
      </c>
      <c r="F69" t="s">
        <v>45</v>
      </c>
      <c r="I69">
        <v>0.3</v>
      </c>
      <c r="J69">
        <v>0.61299999999999999</v>
      </c>
      <c r="K69">
        <v>0.37</v>
      </c>
      <c r="L69">
        <v>0</v>
      </c>
      <c r="M69">
        <v>0.04</v>
      </c>
      <c r="N69">
        <v>0.65300000000000002</v>
      </c>
      <c r="O69">
        <v>65.3</v>
      </c>
      <c r="P69">
        <v>100</v>
      </c>
      <c r="Q69">
        <v>202240</v>
      </c>
      <c r="R69">
        <v>202339</v>
      </c>
      <c r="U69">
        <v>70004093</v>
      </c>
      <c r="V69">
        <v>17</v>
      </c>
      <c r="AG69" t="s">
        <v>46</v>
      </c>
      <c r="AH69" t="s">
        <v>47</v>
      </c>
      <c r="AM69" t="s">
        <v>48</v>
      </c>
      <c r="AN69" t="s">
        <v>49</v>
      </c>
      <c r="BI69" t="s">
        <v>236</v>
      </c>
      <c r="BJ69" t="s">
        <v>237</v>
      </c>
      <c r="BM69" t="s">
        <v>236</v>
      </c>
    </row>
    <row r="70" spans="1:65">
      <c r="A70">
        <v>57544</v>
      </c>
      <c r="B70" t="s">
        <v>85</v>
      </c>
      <c r="C70">
        <v>773</v>
      </c>
      <c r="D70" t="s">
        <v>52</v>
      </c>
      <c r="E70" t="s">
        <v>44</v>
      </c>
      <c r="F70" t="s">
        <v>53</v>
      </c>
      <c r="I70">
        <v>0.3</v>
      </c>
      <c r="J70">
        <v>0.47499999999999998</v>
      </c>
      <c r="K70">
        <v>0.22</v>
      </c>
      <c r="L70">
        <v>0</v>
      </c>
      <c r="M70">
        <v>0.04</v>
      </c>
      <c r="N70">
        <v>0.51500000000000001</v>
      </c>
      <c r="O70">
        <v>51.5</v>
      </c>
      <c r="P70">
        <v>100</v>
      </c>
      <c r="Q70">
        <v>202240</v>
      </c>
      <c r="R70">
        <v>202339</v>
      </c>
      <c r="U70">
        <v>70004093</v>
      </c>
      <c r="V70">
        <v>12</v>
      </c>
      <c r="AG70" t="s">
        <v>46</v>
      </c>
      <c r="AH70" t="s">
        <v>47</v>
      </c>
      <c r="AM70" t="s">
        <v>48</v>
      </c>
      <c r="AN70" t="s">
        <v>49</v>
      </c>
      <c r="BI70" t="s">
        <v>236</v>
      </c>
      <c r="BJ70" t="s">
        <v>237</v>
      </c>
      <c r="BM70" t="s">
        <v>236</v>
      </c>
    </row>
    <row r="71" spans="1:65">
      <c r="A71">
        <v>57545</v>
      </c>
      <c r="B71" t="s">
        <v>86</v>
      </c>
      <c r="C71">
        <v>773</v>
      </c>
      <c r="D71" t="s">
        <v>43</v>
      </c>
      <c r="E71" t="s">
        <v>44</v>
      </c>
      <c r="F71" t="s">
        <v>45</v>
      </c>
      <c r="I71">
        <v>0.3</v>
      </c>
      <c r="J71">
        <v>0.61299999999999999</v>
      </c>
      <c r="K71">
        <v>0.37</v>
      </c>
      <c r="L71">
        <v>0</v>
      </c>
      <c r="M71">
        <v>0.04</v>
      </c>
      <c r="N71">
        <v>0.65300000000000002</v>
      </c>
      <c r="O71">
        <v>65.3</v>
      </c>
      <c r="P71">
        <v>100</v>
      </c>
      <c r="Q71">
        <v>202240</v>
      </c>
      <c r="R71">
        <v>202339</v>
      </c>
      <c r="U71">
        <v>70007854</v>
      </c>
      <c r="V71">
        <v>17</v>
      </c>
      <c r="AG71" t="s">
        <v>46</v>
      </c>
      <c r="AH71" t="s">
        <v>47</v>
      </c>
      <c r="AM71" t="s">
        <v>48</v>
      </c>
      <c r="AN71" t="s">
        <v>49</v>
      </c>
      <c r="BI71" t="s">
        <v>236</v>
      </c>
      <c r="BJ71" t="s">
        <v>237</v>
      </c>
      <c r="BM71" t="s">
        <v>236</v>
      </c>
    </row>
    <row r="72" spans="1:65">
      <c r="A72">
        <v>57545</v>
      </c>
      <c r="B72" t="s">
        <v>86</v>
      </c>
      <c r="C72">
        <v>773</v>
      </c>
      <c r="D72" t="s">
        <v>52</v>
      </c>
      <c r="E72" t="s">
        <v>44</v>
      </c>
      <c r="F72" t="s">
        <v>53</v>
      </c>
      <c r="I72">
        <v>0.3</v>
      </c>
      <c r="J72">
        <v>0.47499999999999998</v>
      </c>
      <c r="K72">
        <v>0.22</v>
      </c>
      <c r="L72">
        <v>0</v>
      </c>
      <c r="M72">
        <v>0.04</v>
      </c>
      <c r="N72">
        <v>0.51500000000000001</v>
      </c>
      <c r="O72">
        <v>51.5</v>
      </c>
      <c r="P72">
        <v>100</v>
      </c>
      <c r="Q72">
        <v>202240</v>
      </c>
      <c r="R72">
        <v>202339</v>
      </c>
      <c r="U72">
        <v>70007854</v>
      </c>
      <c r="V72">
        <v>12</v>
      </c>
      <c r="AG72" t="s">
        <v>46</v>
      </c>
      <c r="AH72" t="s">
        <v>47</v>
      </c>
      <c r="AM72" t="s">
        <v>48</v>
      </c>
      <c r="AN72" t="s">
        <v>49</v>
      </c>
      <c r="BI72" t="s">
        <v>236</v>
      </c>
      <c r="BJ72" t="s">
        <v>237</v>
      </c>
      <c r="BM72" t="s">
        <v>236</v>
      </c>
    </row>
    <row r="73" spans="1:65">
      <c r="A73">
        <v>57549</v>
      </c>
      <c r="B73" t="s">
        <v>87</v>
      </c>
      <c r="C73">
        <v>773</v>
      </c>
      <c r="D73" t="s">
        <v>43</v>
      </c>
      <c r="E73" t="s">
        <v>44</v>
      </c>
      <c r="F73" t="s">
        <v>45</v>
      </c>
      <c r="I73">
        <v>0.3</v>
      </c>
      <c r="J73">
        <v>0.61299999999999999</v>
      </c>
      <c r="K73">
        <v>0.37</v>
      </c>
      <c r="L73">
        <v>0</v>
      </c>
      <c r="M73">
        <v>0.04</v>
      </c>
      <c r="N73">
        <v>0.65300000000000002</v>
      </c>
      <c r="O73">
        <v>65.3</v>
      </c>
      <c r="P73">
        <v>100</v>
      </c>
      <c r="Q73">
        <v>202240</v>
      </c>
      <c r="R73">
        <v>202339</v>
      </c>
      <c r="U73">
        <v>70020529</v>
      </c>
      <c r="V73">
        <v>17</v>
      </c>
      <c r="AG73" t="s">
        <v>46</v>
      </c>
      <c r="AH73" t="s">
        <v>47</v>
      </c>
      <c r="AM73" t="s">
        <v>48</v>
      </c>
      <c r="AN73" t="s">
        <v>49</v>
      </c>
      <c r="BI73" t="s">
        <v>236</v>
      </c>
      <c r="BJ73" t="s">
        <v>237</v>
      </c>
      <c r="BM73" t="s">
        <v>236</v>
      </c>
    </row>
    <row r="74" spans="1:65">
      <c r="A74">
        <v>57549</v>
      </c>
      <c r="B74" t="s">
        <v>87</v>
      </c>
      <c r="C74">
        <v>773</v>
      </c>
      <c r="D74" t="s">
        <v>52</v>
      </c>
      <c r="E74" t="s">
        <v>44</v>
      </c>
      <c r="F74" t="s">
        <v>53</v>
      </c>
      <c r="I74">
        <v>0.3</v>
      </c>
      <c r="J74">
        <v>0.47499999999999998</v>
      </c>
      <c r="K74">
        <v>0.22</v>
      </c>
      <c r="L74">
        <v>0</v>
      </c>
      <c r="M74">
        <v>0.04</v>
      </c>
      <c r="N74">
        <v>0.51500000000000001</v>
      </c>
      <c r="O74">
        <v>51.5</v>
      </c>
      <c r="P74">
        <v>100</v>
      </c>
      <c r="Q74">
        <v>202240</v>
      </c>
      <c r="R74">
        <v>202339</v>
      </c>
      <c r="U74">
        <v>70020529</v>
      </c>
      <c r="V74">
        <v>12</v>
      </c>
      <c r="AG74" t="s">
        <v>46</v>
      </c>
      <c r="AH74" t="s">
        <v>47</v>
      </c>
      <c r="AM74" t="s">
        <v>48</v>
      </c>
      <c r="AN74" t="s">
        <v>49</v>
      </c>
      <c r="BI74" t="s">
        <v>236</v>
      </c>
      <c r="BJ74" t="s">
        <v>237</v>
      </c>
      <c r="BM74" t="s">
        <v>236</v>
      </c>
    </row>
    <row r="75" spans="1:65">
      <c r="A75">
        <v>57550</v>
      </c>
      <c r="B75" t="s">
        <v>88</v>
      </c>
      <c r="C75">
        <v>773</v>
      </c>
      <c r="D75" t="s">
        <v>43</v>
      </c>
      <c r="E75" t="s">
        <v>44</v>
      </c>
      <c r="F75" t="s">
        <v>45</v>
      </c>
      <c r="I75">
        <v>0.3</v>
      </c>
      <c r="J75">
        <v>0.61299999999999999</v>
      </c>
      <c r="K75">
        <v>0.37</v>
      </c>
      <c r="L75">
        <v>0</v>
      </c>
      <c r="M75">
        <v>0.04</v>
      </c>
      <c r="N75">
        <v>0.65300000000000002</v>
      </c>
      <c r="O75">
        <v>65.3</v>
      </c>
      <c r="P75">
        <v>100</v>
      </c>
      <c r="Q75">
        <v>202240</v>
      </c>
      <c r="R75">
        <v>202339</v>
      </c>
      <c r="U75">
        <v>70020558</v>
      </c>
      <c r="V75">
        <v>17</v>
      </c>
      <c r="AG75" t="s">
        <v>46</v>
      </c>
      <c r="AH75" t="s">
        <v>47</v>
      </c>
      <c r="AM75" t="s">
        <v>48</v>
      </c>
      <c r="AN75" t="s">
        <v>49</v>
      </c>
      <c r="BI75" t="s">
        <v>236</v>
      </c>
      <c r="BJ75" t="s">
        <v>237</v>
      </c>
      <c r="BM75" t="s">
        <v>236</v>
      </c>
    </row>
    <row r="76" spans="1:65">
      <c r="A76">
        <v>57550</v>
      </c>
      <c r="B76" t="s">
        <v>88</v>
      </c>
      <c r="C76">
        <v>773</v>
      </c>
      <c r="D76" t="s">
        <v>52</v>
      </c>
      <c r="E76" t="s">
        <v>44</v>
      </c>
      <c r="F76" t="s">
        <v>53</v>
      </c>
      <c r="I76">
        <v>0.3</v>
      </c>
      <c r="J76">
        <v>0.47499999999999998</v>
      </c>
      <c r="K76">
        <v>0.22</v>
      </c>
      <c r="L76">
        <v>0</v>
      </c>
      <c r="M76">
        <v>0.04</v>
      </c>
      <c r="N76">
        <v>0.51500000000000001</v>
      </c>
      <c r="O76">
        <v>51.5</v>
      </c>
      <c r="P76">
        <v>100</v>
      </c>
      <c r="Q76">
        <v>202240</v>
      </c>
      <c r="R76">
        <v>202339</v>
      </c>
      <c r="U76">
        <v>70020558</v>
      </c>
      <c r="V76">
        <v>12</v>
      </c>
      <c r="AG76" t="s">
        <v>46</v>
      </c>
      <c r="AH76" t="s">
        <v>47</v>
      </c>
      <c r="AM76" t="s">
        <v>48</v>
      </c>
      <c r="AN76" t="s">
        <v>49</v>
      </c>
      <c r="BI76" t="s">
        <v>236</v>
      </c>
      <c r="BJ76" t="s">
        <v>237</v>
      </c>
      <c r="BM76" t="s">
        <v>236</v>
      </c>
    </row>
    <row r="77" spans="1:65">
      <c r="A77">
        <v>58558</v>
      </c>
      <c r="B77" t="s">
        <v>89</v>
      </c>
      <c r="C77">
        <v>773</v>
      </c>
      <c r="D77" t="s">
        <v>43</v>
      </c>
      <c r="E77" t="s">
        <v>44</v>
      </c>
      <c r="F77" t="s">
        <v>45</v>
      </c>
      <c r="I77">
        <v>0.3</v>
      </c>
      <c r="J77">
        <v>0.61299999999999999</v>
      </c>
      <c r="K77">
        <v>0.37</v>
      </c>
      <c r="L77">
        <v>0</v>
      </c>
      <c r="M77">
        <v>0.04</v>
      </c>
      <c r="N77">
        <v>0.65300000000000002</v>
      </c>
      <c r="O77">
        <v>65.3</v>
      </c>
      <c r="P77">
        <v>100</v>
      </c>
      <c r="Q77">
        <v>202240</v>
      </c>
      <c r="R77">
        <v>202339</v>
      </c>
      <c r="U77">
        <v>70004112</v>
      </c>
      <c r="V77">
        <v>17</v>
      </c>
      <c r="AG77" t="s">
        <v>46</v>
      </c>
      <c r="AH77" t="s">
        <v>47</v>
      </c>
      <c r="AM77" t="s">
        <v>48</v>
      </c>
      <c r="AN77" t="s">
        <v>49</v>
      </c>
      <c r="BI77" t="s">
        <v>236</v>
      </c>
      <c r="BJ77" t="s">
        <v>237</v>
      </c>
      <c r="BM77" t="s">
        <v>236</v>
      </c>
    </row>
    <row r="78" spans="1:65">
      <c r="A78">
        <v>58558</v>
      </c>
      <c r="B78" t="s">
        <v>89</v>
      </c>
      <c r="C78">
        <v>773</v>
      </c>
      <c r="D78" t="s">
        <v>52</v>
      </c>
      <c r="E78" t="s">
        <v>44</v>
      </c>
      <c r="F78" t="s">
        <v>53</v>
      </c>
      <c r="I78">
        <v>0.3</v>
      </c>
      <c r="J78">
        <v>0.47499999999999998</v>
      </c>
      <c r="K78">
        <v>0.22</v>
      </c>
      <c r="L78">
        <v>0</v>
      </c>
      <c r="M78">
        <v>0.04</v>
      </c>
      <c r="N78">
        <v>0.51500000000000001</v>
      </c>
      <c r="O78">
        <v>51.5</v>
      </c>
      <c r="P78">
        <v>100</v>
      </c>
      <c r="Q78">
        <v>202240</v>
      </c>
      <c r="R78">
        <v>202339</v>
      </c>
      <c r="U78">
        <v>70004112</v>
      </c>
      <c r="V78">
        <v>12</v>
      </c>
      <c r="AG78" t="s">
        <v>46</v>
      </c>
      <c r="AH78" t="s">
        <v>47</v>
      </c>
      <c r="AM78" t="s">
        <v>48</v>
      </c>
      <c r="AN78" t="s">
        <v>49</v>
      </c>
      <c r="BI78" t="s">
        <v>236</v>
      </c>
      <c r="BJ78" t="s">
        <v>237</v>
      </c>
      <c r="BM78" t="s">
        <v>236</v>
      </c>
    </row>
    <row r="79" spans="1:65">
      <c r="A79">
        <v>58562</v>
      </c>
      <c r="B79" t="s">
        <v>90</v>
      </c>
      <c r="C79">
        <v>773</v>
      </c>
      <c r="D79" t="s">
        <v>43</v>
      </c>
      <c r="E79" t="s">
        <v>44</v>
      </c>
      <c r="F79" t="s">
        <v>45</v>
      </c>
      <c r="I79">
        <v>0.3</v>
      </c>
      <c r="J79">
        <v>0.61299999999999999</v>
      </c>
      <c r="K79">
        <v>0.37</v>
      </c>
      <c r="L79">
        <v>0</v>
      </c>
      <c r="M79">
        <v>0.04</v>
      </c>
      <c r="N79">
        <v>0.65300000000000002</v>
      </c>
      <c r="O79">
        <v>65.3</v>
      </c>
      <c r="P79">
        <v>100</v>
      </c>
      <c r="Q79">
        <v>202240</v>
      </c>
      <c r="R79">
        <v>202339</v>
      </c>
      <c r="U79">
        <v>70004113</v>
      </c>
      <c r="V79">
        <v>17</v>
      </c>
      <c r="AG79" t="s">
        <v>46</v>
      </c>
      <c r="AH79" t="s">
        <v>47</v>
      </c>
      <c r="AM79" t="s">
        <v>48</v>
      </c>
      <c r="AN79" t="s">
        <v>49</v>
      </c>
      <c r="BI79" t="s">
        <v>236</v>
      </c>
      <c r="BJ79" t="s">
        <v>237</v>
      </c>
      <c r="BM79" t="s">
        <v>236</v>
      </c>
    </row>
    <row r="80" spans="1:65">
      <c r="A80">
        <v>58562</v>
      </c>
      <c r="B80" t="s">
        <v>90</v>
      </c>
      <c r="C80">
        <v>773</v>
      </c>
      <c r="D80" t="s">
        <v>52</v>
      </c>
      <c r="E80" t="s">
        <v>44</v>
      </c>
      <c r="F80" t="s">
        <v>53</v>
      </c>
      <c r="I80">
        <v>0.3</v>
      </c>
      <c r="J80">
        <v>0.47499999999999998</v>
      </c>
      <c r="K80">
        <v>0.22</v>
      </c>
      <c r="L80">
        <v>0</v>
      </c>
      <c r="M80">
        <v>0.04</v>
      </c>
      <c r="N80">
        <v>0.51500000000000001</v>
      </c>
      <c r="O80">
        <v>51.5</v>
      </c>
      <c r="P80">
        <v>100</v>
      </c>
      <c r="Q80">
        <v>202240</v>
      </c>
      <c r="R80">
        <v>202339</v>
      </c>
      <c r="U80">
        <v>70004113</v>
      </c>
      <c r="V80">
        <v>12</v>
      </c>
      <c r="AG80" t="s">
        <v>46</v>
      </c>
      <c r="AH80" t="s">
        <v>47</v>
      </c>
      <c r="AM80" t="s">
        <v>48</v>
      </c>
      <c r="AN80" t="s">
        <v>49</v>
      </c>
      <c r="BI80" t="s">
        <v>236</v>
      </c>
      <c r="BJ80" t="s">
        <v>237</v>
      </c>
      <c r="BM80" t="s">
        <v>236</v>
      </c>
    </row>
    <row r="81" spans="1:65">
      <c r="A81">
        <v>61212</v>
      </c>
      <c r="B81" t="s">
        <v>91</v>
      </c>
      <c r="C81">
        <v>773</v>
      </c>
      <c r="D81" t="s">
        <v>43</v>
      </c>
      <c r="E81" t="s">
        <v>44</v>
      </c>
      <c r="F81" t="s">
        <v>45</v>
      </c>
      <c r="I81">
        <v>0.3</v>
      </c>
      <c r="J81">
        <v>0.61299999999999999</v>
      </c>
      <c r="K81">
        <v>0.37</v>
      </c>
      <c r="L81">
        <v>0</v>
      </c>
      <c r="M81">
        <v>0.04</v>
      </c>
      <c r="N81">
        <v>0.65300000000000002</v>
      </c>
      <c r="O81">
        <v>65.3</v>
      </c>
      <c r="P81">
        <v>100</v>
      </c>
      <c r="Q81">
        <v>202240</v>
      </c>
      <c r="R81">
        <v>202339</v>
      </c>
      <c r="U81">
        <v>70020483</v>
      </c>
      <c r="V81">
        <v>17</v>
      </c>
      <c r="AG81" t="s">
        <v>46</v>
      </c>
      <c r="AH81" t="s">
        <v>47</v>
      </c>
      <c r="AM81" t="s">
        <v>48</v>
      </c>
      <c r="AN81" t="s">
        <v>49</v>
      </c>
      <c r="BI81" t="s">
        <v>236</v>
      </c>
      <c r="BJ81" t="s">
        <v>237</v>
      </c>
      <c r="BM81" t="s">
        <v>236</v>
      </c>
    </row>
    <row r="82" spans="1:65">
      <c r="A82">
        <v>61212</v>
      </c>
      <c r="B82" t="s">
        <v>91</v>
      </c>
      <c r="C82">
        <v>773</v>
      </c>
      <c r="D82" t="s">
        <v>52</v>
      </c>
      <c r="E82" t="s">
        <v>44</v>
      </c>
      <c r="F82" t="s">
        <v>53</v>
      </c>
      <c r="I82">
        <v>0.3</v>
      </c>
      <c r="J82">
        <v>0.47499999999999998</v>
      </c>
      <c r="K82">
        <v>0.22</v>
      </c>
      <c r="L82">
        <v>0</v>
      </c>
      <c r="M82">
        <v>0.04</v>
      </c>
      <c r="N82">
        <v>0.51500000000000001</v>
      </c>
      <c r="O82">
        <v>51.5</v>
      </c>
      <c r="P82">
        <v>100</v>
      </c>
      <c r="Q82">
        <v>202240</v>
      </c>
      <c r="R82">
        <v>202339</v>
      </c>
      <c r="U82">
        <v>70020483</v>
      </c>
      <c r="V82">
        <v>12</v>
      </c>
      <c r="AG82" t="s">
        <v>46</v>
      </c>
      <c r="AH82" t="s">
        <v>47</v>
      </c>
      <c r="AM82" t="s">
        <v>48</v>
      </c>
      <c r="AN82" t="s">
        <v>49</v>
      </c>
      <c r="BI82" t="s">
        <v>236</v>
      </c>
      <c r="BJ82" t="s">
        <v>237</v>
      </c>
      <c r="BM82" t="s">
        <v>236</v>
      </c>
    </row>
    <row r="83" spans="1:65">
      <c r="A83">
        <v>61219</v>
      </c>
      <c r="B83" t="s">
        <v>92</v>
      </c>
      <c r="C83">
        <v>773</v>
      </c>
      <c r="D83" t="s">
        <v>43</v>
      </c>
      <c r="E83" t="s">
        <v>44</v>
      </c>
      <c r="F83" t="s">
        <v>45</v>
      </c>
      <c r="I83">
        <v>0.3</v>
      </c>
      <c r="J83">
        <v>0.61299999999999999</v>
      </c>
      <c r="K83">
        <v>0.37</v>
      </c>
      <c r="L83">
        <v>0</v>
      </c>
      <c r="M83">
        <v>0.04</v>
      </c>
      <c r="N83">
        <v>0.65300000000000002</v>
      </c>
      <c r="O83">
        <v>65.3</v>
      </c>
      <c r="P83">
        <v>100</v>
      </c>
      <c r="Q83">
        <v>202240</v>
      </c>
      <c r="R83">
        <v>202339</v>
      </c>
      <c r="U83">
        <v>70006935</v>
      </c>
      <c r="V83">
        <v>17</v>
      </c>
      <c r="AG83" t="s">
        <v>46</v>
      </c>
      <c r="AH83" t="s">
        <v>47</v>
      </c>
      <c r="AM83" t="s">
        <v>48</v>
      </c>
      <c r="AN83" t="s">
        <v>49</v>
      </c>
      <c r="BI83" t="s">
        <v>236</v>
      </c>
      <c r="BJ83" t="s">
        <v>237</v>
      </c>
      <c r="BM83" t="s">
        <v>236</v>
      </c>
    </row>
    <row r="84" spans="1:65">
      <c r="A84">
        <v>61219</v>
      </c>
      <c r="B84" t="s">
        <v>92</v>
      </c>
      <c r="C84">
        <v>773</v>
      </c>
      <c r="D84" t="s">
        <v>52</v>
      </c>
      <c r="E84" t="s">
        <v>44</v>
      </c>
      <c r="F84" t="s">
        <v>53</v>
      </c>
      <c r="I84">
        <v>0.3</v>
      </c>
      <c r="J84">
        <v>0.47499999999999998</v>
      </c>
      <c r="K84">
        <v>0.22</v>
      </c>
      <c r="L84">
        <v>0</v>
      </c>
      <c r="M84">
        <v>0.04</v>
      </c>
      <c r="N84">
        <v>0.51500000000000001</v>
      </c>
      <c r="O84">
        <v>51.5</v>
      </c>
      <c r="P84">
        <v>100</v>
      </c>
      <c r="Q84">
        <v>202240</v>
      </c>
      <c r="R84">
        <v>202339</v>
      </c>
      <c r="U84">
        <v>70006935</v>
      </c>
      <c r="V84">
        <v>12</v>
      </c>
      <c r="AG84" t="s">
        <v>46</v>
      </c>
      <c r="AH84" t="s">
        <v>47</v>
      </c>
      <c r="AM84" t="s">
        <v>48</v>
      </c>
      <c r="AN84" t="s">
        <v>49</v>
      </c>
      <c r="BI84" t="s">
        <v>236</v>
      </c>
      <c r="BJ84" t="s">
        <v>237</v>
      </c>
      <c r="BM84" t="s">
        <v>236</v>
      </c>
    </row>
    <row r="85" spans="1:65">
      <c r="A85">
        <v>61221</v>
      </c>
      <c r="B85" t="s">
        <v>93</v>
      </c>
      <c r="C85">
        <v>773</v>
      </c>
      <c r="D85" t="s">
        <v>43</v>
      </c>
      <c r="E85" t="s">
        <v>44</v>
      </c>
      <c r="F85" t="s">
        <v>45</v>
      </c>
      <c r="I85">
        <v>0.3</v>
      </c>
      <c r="J85">
        <v>0.61299999999999999</v>
      </c>
      <c r="K85">
        <v>0.37</v>
      </c>
      <c r="L85">
        <v>0</v>
      </c>
      <c r="M85">
        <v>0.04</v>
      </c>
      <c r="N85">
        <v>0.65300000000000002</v>
      </c>
      <c r="O85">
        <v>65.3</v>
      </c>
      <c r="P85">
        <v>100</v>
      </c>
      <c r="Q85">
        <v>202240</v>
      </c>
      <c r="R85">
        <v>202339</v>
      </c>
      <c r="U85">
        <v>70004119</v>
      </c>
      <c r="V85">
        <v>17</v>
      </c>
      <c r="AG85" t="s">
        <v>46</v>
      </c>
      <c r="AH85" t="s">
        <v>47</v>
      </c>
      <c r="AM85" t="s">
        <v>48</v>
      </c>
      <c r="AN85" t="s">
        <v>49</v>
      </c>
      <c r="BI85" t="s">
        <v>236</v>
      </c>
      <c r="BJ85" t="s">
        <v>237</v>
      </c>
      <c r="BM85" t="s">
        <v>236</v>
      </c>
    </row>
    <row r="86" spans="1:65">
      <c r="A86">
        <v>61221</v>
      </c>
      <c r="B86" t="s">
        <v>93</v>
      </c>
      <c r="C86">
        <v>773</v>
      </c>
      <c r="D86" t="s">
        <v>52</v>
      </c>
      <c r="E86" t="s">
        <v>44</v>
      </c>
      <c r="F86" t="s">
        <v>53</v>
      </c>
      <c r="I86">
        <v>0.3</v>
      </c>
      <c r="J86">
        <v>0.47499999999999998</v>
      </c>
      <c r="K86">
        <v>0.22</v>
      </c>
      <c r="L86">
        <v>0</v>
      </c>
      <c r="M86">
        <v>0.04</v>
      </c>
      <c r="N86">
        <v>0.51500000000000001</v>
      </c>
      <c r="O86">
        <v>51.5</v>
      </c>
      <c r="P86">
        <v>100</v>
      </c>
      <c r="Q86">
        <v>202240</v>
      </c>
      <c r="R86">
        <v>202339</v>
      </c>
      <c r="U86">
        <v>70004119</v>
      </c>
      <c r="V86">
        <v>12</v>
      </c>
      <c r="AG86" t="s">
        <v>46</v>
      </c>
      <c r="AH86" t="s">
        <v>47</v>
      </c>
      <c r="AM86" t="s">
        <v>48</v>
      </c>
      <c r="AN86" t="s">
        <v>49</v>
      </c>
      <c r="BI86" t="s">
        <v>236</v>
      </c>
      <c r="BJ86" t="s">
        <v>237</v>
      </c>
      <c r="BM86" t="s">
        <v>236</v>
      </c>
    </row>
    <row r="87" spans="1:65">
      <c r="A87">
        <v>61230</v>
      </c>
      <c r="B87" t="s">
        <v>94</v>
      </c>
      <c r="C87">
        <v>773</v>
      </c>
      <c r="D87" t="s">
        <v>43</v>
      </c>
      <c r="E87" t="s">
        <v>44</v>
      </c>
      <c r="F87" t="s">
        <v>45</v>
      </c>
      <c r="I87">
        <v>0.3</v>
      </c>
      <c r="J87">
        <v>0.61299999999999999</v>
      </c>
      <c r="K87">
        <v>0.37</v>
      </c>
      <c r="L87">
        <v>0</v>
      </c>
      <c r="M87">
        <v>0.04</v>
      </c>
      <c r="N87">
        <v>0.65300000000000002</v>
      </c>
      <c r="O87">
        <v>65.3</v>
      </c>
      <c r="P87">
        <v>100</v>
      </c>
      <c r="Q87">
        <v>202240</v>
      </c>
      <c r="R87">
        <v>202339</v>
      </c>
      <c r="U87">
        <v>70004202</v>
      </c>
      <c r="V87">
        <v>17</v>
      </c>
      <c r="AG87" t="s">
        <v>46</v>
      </c>
      <c r="AH87" t="s">
        <v>47</v>
      </c>
      <c r="AM87" t="s">
        <v>48</v>
      </c>
      <c r="AN87" t="s">
        <v>49</v>
      </c>
      <c r="BI87" t="s">
        <v>236</v>
      </c>
      <c r="BJ87" t="s">
        <v>237</v>
      </c>
      <c r="BM87" t="s">
        <v>236</v>
      </c>
    </row>
    <row r="88" spans="1:65">
      <c r="A88">
        <v>61230</v>
      </c>
      <c r="B88" t="s">
        <v>94</v>
      </c>
      <c r="C88">
        <v>773</v>
      </c>
      <c r="D88" t="s">
        <v>52</v>
      </c>
      <c r="E88" t="s">
        <v>44</v>
      </c>
      <c r="F88" t="s">
        <v>53</v>
      </c>
      <c r="I88">
        <v>0.3</v>
      </c>
      <c r="J88">
        <v>0.47499999999999998</v>
      </c>
      <c r="K88">
        <v>0.22</v>
      </c>
      <c r="L88">
        <v>0</v>
      </c>
      <c r="M88">
        <v>0.04</v>
      </c>
      <c r="N88">
        <v>0.51500000000000001</v>
      </c>
      <c r="O88">
        <v>51.5</v>
      </c>
      <c r="P88">
        <v>100</v>
      </c>
      <c r="Q88">
        <v>202240</v>
      </c>
      <c r="R88">
        <v>202339</v>
      </c>
      <c r="U88">
        <v>70004202</v>
      </c>
      <c r="V88">
        <v>12</v>
      </c>
      <c r="AG88" t="s">
        <v>46</v>
      </c>
      <c r="AH88" t="s">
        <v>47</v>
      </c>
      <c r="AM88" t="s">
        <v>48</v>
      </c>
      <c r="AN88" t="s">
        <v>49</v>
      </c>
      <c r="BI88" t="s">
        <v>236</v>
      </c>
      <c r="BJ88" t="s">
        <v>237</v>
      </c>
      <c r="BM88" t="s">
        <v>236</v>
      </c>
    </row>
    <row r="89" spans="1:65">
      <c r="A89">
        <v>61271</v>
      </c>
      <c r="B89" t="s">
        <v>95</v>
      </c>
      <c r="C89">
        <v>773</v>
      </c>
      <c r="D89" t="s">
        <v>52</v>
      </c>
      <c r="E89" t="s">
        <v>44</v>
      </c>
      <c r="F89" t="s">
        <v>53</v>
      </c>
      <c r="I89">
        <v>0.3</v>
      </c>
      <c r="J89">
        <v>0.312</v>
      </c>
      <c r="K89">
        <v>0.09</v>
      </c>
      <c r="L89">
        <v>0</v>
      </c>
      <c r="M89">
        <v>0.04</v>
      </c>
      <c r="N89">
        <v>0.35199999999999998</v>
      </c>
      <c r="O89">
        <v>35.200000000000003</v>
      </c>
      <c r="P89">
        <v>100</v>
      </c>
      <c r="Q89">
        <v>202240</v>
      </c>
      <c r="R89">
        <v>202339</v>
      </c>
      <c r="U89">
        <v>70003806</v>
      </c>
      <c r="V89">
        <v>10</v>
      </c>
      <c r="AG89" t="s">
        <v>46</v>
      </c>
      <c r="AH89" t="s">
        <v>47</v>
      </c>
      <c r="AM89" t="s">
        <v>48</v>
      </c>
      <c r="AN89" t="s">
        <v>49</v>
      </c>
      <c r="BI89" t="s">
        <v>236</v>
      </c>
      <c r="BJ89" t="s">
        <v>237</v>
      </c>
      <c r="BM89" t="s">
        <v>236</v>
      </c>
    </row>
    <row r="90" spans="1:65">
      <c r="A90">
        <v>61274</v>
      </c>
      <c r="B90" t="s">
        <v>96</v>
      </c>
      <c r="C90">
        <v>773</v>
      </c>
      <c r="D90" t="s">
        <v>52</v>
      </c>
      <c r="E90" t="s">
        <v>44</v>
      </c>
      <c r="F90" t="s">
        <v>53</v>
      </c>
      <c r="I90">
        <v>0.3</v>
      </c>
      <c r="J90">
        <v>0.312</v>
      </c>
      <c r="K90">
        <v>0.09</v>
      </c>
      <c r="L90">
        <v>0</v>
      </c>
      <c r="M90">
        <v>0.04</v>
      </c>
      <c r="N90">
        <v>0.35199999999999998</v>
      </c>
      <c r="O90">
        <v>35.200000000000003</v>
      </c>
      <c r="P90">
        <v>100</v>
      </c>
      <c r="Q90">
        <v>202240</v>
      </c>
      <c r="R90">
        <v>202339</v>
      </c>
      <c r="U90">
        <v>70003740</v>
      </c>
      <c r="V90">
        <v>10</v>
      </c>
      <c r="AG90" t="s">
        <v>46</v>
      </c>
      <c r="AH90" t="s">
        <v>47</v>
      </c>
      <c r="AM90" t="s">
        <v>48</v>
      </c>
      <c r="AN90" t="s">
        <v>49</v>
      </c>
      <c r="BI90" t="s">
        <v>236</v>
      </c>
      <c r="BJ90" t="s">
        <v>237</v>
      </c>
      <c r="BM90" t="s">
        <v>236</v>
      </c>
    </row>
    <row r="91" spans="1:65">
      <c r="A91">
        <v>61276</v>
      </c>
      <c r="B91" t="s">
        <v>97</v>
      </c>
      <c r="C91">
        <v>773</v>
      </c>
      <c r="D91" t="s">
        <v>52</v>
      </c>
      <c r="E91" t="s">
        <v>44</v>
      </c>
      <c r="F91" t="s">
        <v>53</v>
      </c>
      <c r="I91">
        <v>0.3</v>
      </c>
      <c r="J91">
        <v>0.312</v>
      </c>
      <c r="K91">
        <v>0.09</v>
      </c>
      <c r="L91">
        <v>0</v>
      </c>
      <c r="M91">
        <v>0.04</v>
      </c>
      <c r="N91">
        <v>0.35199999999999998</v>
      </c>
      <c r="O91">
        <v>35.200000000000003</v>
      </c>
      <c r="P91">
        <v>100</v>
      </c>
      <c r="Q91">
        <v>202240</v>
      </c>
      <c r="R91">
        <v>202339</v>
      </c>
      <c r="U91">
        <v>70003742</v>
      </c>
      <c r="V91">
        <v>10</v>
      </c>
      <c r="AG91" t="s">
        <v>46</v>
      </c>
      <c r="AH91" t="s">
        <v>47</v>
      </c>
      <c r="AM91" t="s">
        <v>48</v>
      </c>
      <c r="AN91" t="s">
        <v>49</v>
      </c>
      <c r="BI91" t="s">
        <v>236</v>
      </c>
      <c r="BJ91" t="s">
        <v>237</v>
      </c>
      <c r="BM91" t="s">
        <v>236</v>
      </c>
    </row>
    <row r="92" spans="1:65">
      <c r="A92">
        <v>61277</v>
      </c>
      <c r="B92" t="s">
        <v>98</v>
      </c>
      <c r="C92">
        <v>773</v>
      </c>
      <c r="D92" t="s">
        <v>52</v>
      </c>
      <c r="E92" t="s">
        <v>44</v>
      </c>
      <c r="F92" t="s">
        <v>53</v>
      </c>
      <c r="I92">
        <v>0.3</v>
      </c>
      <c r="J92">
        <v>0.312</v>
      </c>
      <c r="K92">
        <v>0.09</v>
      </c>
      <c r="L92">
        <v>0</v>
      </c>
      <c r="M92">
        <v>0.04</v>
      </c>
      <c r="N92">
        <v>0.35199999999999998</v>
      </c>
      <c r="O92">
        <v>35.200000000000003</v>
      </c>
      <c r="P92">
        <v>100</v>
      </c>
      <c r="Q92">
        <v>202240</v>
      </c>
      <c r="R92">
        <v>202339</v>
      </c>
      <c r="U92">
        <v>70003743</v>
      </c>
      <c r="V92">
        <v>10</v>
      </c>
      <c r="AG92" t="s">
        <v>46</v>
      </c>
      <c r="AH92" t="s">
        <v>47</v>
      </c>
      <c r="AM92" t="s">
        <v>48</v>
      </c>
      <c r="AN92" t="s">
        <v>49</v>
      </c>
      <c r="BI92" t="s">
        <v>236</v>
      </c>
      <c r="BJ92" t="s">
        <v>237</v>
      </c>
      <c r="BM92" t="s">
        <v>236</v>
      </c>
    </row>
    <row r="93" spans="1:65">
      <c r="A93">
        <v>61278</v>
      </c>
      <c r="B93" t="s">
        <v>99</v>
      </c>
      <c r="C93">
        <v>773</v>
      </c>
      <c r="D93" t="s">
        <v>52</v>
      </c>
      <c r="E93" t="s">
        <v>44</v>
      </c>
      <c r="F93" t="s">
        <v>53</v>
      </c>
      <c r="I93">
        <v>0.3</v>
      </c>
      <c r="J93">
        <v>0.312</v>
      </c>
      <c r="K93">
        <v>0.09</v>
      </c>
      <c r="L93">
        <v>0</v>
      </c>
      <c r="M93">
        <v>0.04</v>
      </c>
      <c r="N93">
        <v>0.35199999999999998</v>
      </c>
      <c r="O93">
        <v>35.200000000000003</v>
      </c>
      <c r="P93">
        <v>100</v>
      </c>
      <c r="Q93">
        <v>202240</v>
      </c>
      <c r="R93">
        <v>202339</v>
      </c>
      <c r="U93">
        <v>70008405</v>
      </c>
      <c r="V93">
        <v>10</v>
      </c>
      <c r="AG93" t="s">
        <v>46</v>
      </c>
      <c r="AH93" t="s">
        <v>47</v>
      </c>
      <c r="AM93" t="s">
        <v>48</v>
      </c>
      <c r="AN93" t="s">
        <v>49</v>
      </c>
      <c r="BI93" t="s">
        <v>236</v>
      </c>
      <c r="BJ93" t="s">
        <v>237</v>
      </c>
      <c r="BM93" t="s">
        <v>236</v>
      </c>
    </row>
    <row r="94" spans="1:65">
      <c r="A94">
        <v>61283</v>
      </c>
      <c r="B94" t="s">
        <v>100</v>
      </c>
      <c r="C94">
        <v>773</v>
      </c>
      <c r="D94" t="s">
        <v>52</v>
      </c>
      <c r="E94" t="s">
        <v>44</v>
      </c>
      <c r="F94" t="s">
        <v>53</v>
      </c>
      <c r="I94">
        <v>0.3</v>
      </c>
      <c r="J94">
        <v>0.312</v>
      </c>
      <c r="K94">
        <v>0.09</v>
      </c>
      <c r="L94">
        <v>0</v>
      </c>
      <c r="M94">
        <v>0.04</v>
      </c>
      <c r="N94">
        <v>0.35199999999999998</v>
      </c>
      <c r="O94">
        <v>35.200000000000003</v>
      </c>
      <c r="P94">
        <v>100</v>
      </c>
      <c r="Q94">
        <v>202240</v>
      </c>
      <c r="R94">
        <v>202339</v>
      </c>
      <c r="U94">
        <v>70003744</v>
      </c>
      <c r="V94">
        <v>10</v>
      </c>
      <c r="AG94" t="s">
        <v>46</v>
      </c>
      <c r="AH94" t="s">
        <v>47</v>
      </c>
      <c r="AM94" t="s">
        <v>48</v>
      </c>
      <c r="AN94" t="s">
        <v>49</v>
      </c>
      <c r="BI94" t="s">
        <v>236</v>
      </c>
      <c r="BJ94" t="s">
        <v>237</v>
      </c>
      <c r="BM94" t="s">
        <v>236</v>
      </c>
    </row>
    <row r="95" spans="1:65">
      <c r="A95">
        <v>61284</v>
      </c>
      <c r="B95" t="s">
        <v>101</v>
      </c>
      <c r="C95">
        <v>773</v>
      </c>
      <c r="D95" t="s">
        <v>52</v>
      </c>
      <c r="E95" t="s">
        <v>44</v>
      </c>
      <c r="F95" t="s">
        <v>53</v>
      </c>
      <c r="I95">
        <v>0.3</v>
      </c>
      <c r="J95">
        <v>0.312</v>
      </c>
      <c r="K95">
        <v>0.09</v>
      </c>
      <c r="L95">
        <v>0</v>
      </c>
      <c r="M95">
        <v>0.04</v>
      </c>
      <c r="N95">
        <v>0.35199999999999998</v>
      </c>
      <c r="O95">
        <v>35.200000000000003</v>
      </c>
      <c r="P95">
        <v>100</v>
      </c>
      <c r="Q95">
        <v>202240</v>
      </c>
      <c r="R95">
        <v>202339</v>
      </c>
      <c r="U95">
        <v>70066410</v>
      </c>
      <c r="V95">
        <v>10</v>
      </c>
      <c r="AG95" t="s">
        <v>46</v>
      </c>
      <c r="AH95" t="s">
        <v>47</v>
      </c>
      <c r="AM95" t="s">
        <v>48</v>
      </c>
      <c r="AN95" t="s">
        <v>49</v>
      </c>
      <c r="BI95" t="s">
        <v>236</v>
      </c>
      <c r="BJ95" t="s">
        <v>237</v>
      </c>
      <c r="BM95" t="s">
        <v>236</v>
      </c>
    </row>
    <row r="96" spans="1:65">
      <c r="A96">
        <v>61285</v>
      </c>
      <c r="B96" t="s">
        <v>102</v>
      </c>
      <c r="C96">
        <v>773</v>
      </c>
      <c r="D96" t="s">
        <v>52</v>
      </c>
      <c r="E96" t="s">
        <v>44</v>
      </c>
      <c r="F96" t="s">
        <v>53</v>
      </c>
      <c r="I96">
        <v>0.3</v>
      </c>
      <c r="J96">
        <v>0.312</v>
      </c>
      <c r="K96">
        <v>0.09</v>
      </c>
      <c r="L96">
        <v>0</v>
      </c>
      <c r="M96">
        <v>0.04</v>
      </c>
      <c r="N96">
        <v>0.35199999999999998</v>
      </c>
      <c r="O96">
        <v>35.200000000000003</v>
      </c>
      <c r="P96">
        <v>100</v>
      </c>
      <c r="Q96">
        <v>202240</v>
      </c>
      <c r="R96">
        <v>202339</v>
      </c>
      <c r="U96">
        <v>70003747</v>
      </c>
      <c r="V96">
        <v>10</v>
      </c>
      <c r="AG96" t="s">
        <v>46</v>
      </c>
      <c r="AH96" t="s">
        <v>47</v>
      </c>
      <c r="AM96" t="s">
        <v>48</v>
      </c>
      <c r="AN96" t="s">
        <v>49</v>
      </c>
      <c r="BI96" t="s">
        <v>236</v>
      </c>
      <c r="BJ96" t="s">
        <v>237</v>
      </c>
      <c r="BM96" t="s">
        <v>236</v>
      </c>
    </row>
    <row r="97" spans="1:65">
      <c r="A97">
        <v>61286</v>
      </c>
      <c r="B97" t="s">
        <v>103</v>
      </c>
      <c r="C97">
        <v>773</v>
      </c>
      <c r="D97" t="s">
        <v>52</v>
      </c>
      <c r="E97" t="s">
        <v>44</v>
      </c>
      <c r="F97" t="s">
        <v>53</v>
      </c>
      <c r="I97">
        <v>0.3</v>
      </c>
      <c r="J97">
        <v>0.312</v>
      </c>
      <c r="K97">
        <v>0.09</v>
      </c>
      <c r="L97">
        <v>0</v>
      </c>
      <c r="M97">
        <v>0.04</v>
      </c>
      <c r="N97">
        <v>0.35199999999999998</v>
      </c>
      <c r="O97">
        <v>35.200000000000003</v>
      </c>
      <c r="P97">
        <v>100</v>
      </c>
      <c r="Q97">
        <v>202240</v>
      </c>
      <c r="R97">
        <v>202339</v>
      </c>
      <c r="U97">
        <v>70003752</v>
      </c>
      <c r="V97">
        <v>10</v>
      </c>
      <c r="AG97" t="s">
        <v>46</v>
      </c>
      <c r="AH97" t="s">
        <v>47</v>
      </c>
      <c r="AM97" t="s">
        <v>48</v>
      </c>
      <c r="AN97" t="s">
        <v>49</v>
      </c>
      <c r="BI97" t="s">
        <v>236</v>
      </c>
      <c r="BJ97" t="s">
        <v>237</v>
      </c>
      <c r="BM97" t="s">
        <v>236</v>
      </c>
    </row>
    <row r="98" spans="1:65">
      <c r="A98">
        <v>61291</v>
      </c>
      <c r="B98" t="s">
        <v>104</v>
      </c>
      <c r="C98">
        <v>773</v>
      </c>
      <c r="D98" t="s">
        <v>52</v>
      </c>
      <c r="E98" t="s">
        <v>44</v>
      </c>
      <c r="F98" t="s">
        <v>53</v>
      </c>
      <c r="I98">
        <v>0.3</v>
      </c>
      <c r="J98">
        <v>0.312</v>
      </c>
      <c r="K98">
        <v>0.09</v>
      </c>
      <c r="L98">
        <v>0</v>
      </c>
      <c r="M98">
        <v>0.04</v>
      </c>
      <c r="N98">
        <v>0.35199999999999998</v>
      </c>
      <c r="O98">
        <v>35.200000000000003</v>
      </c>
      <c r="P98">
        <v>100</v>
      </c>
      <c r="Q98">
        <v>202240</v>
      </c>
      <c r="R98">
        <v>202339</v>
      </c>
      <c r="U98">
        <v>70003754</v>
      </c>
      <c r="V98">
        <v>10</v>
      </c>
      <c r="AG98" t="s">
        <v>46</v>
      </c>
      <c r="AH98" t="s">
        <v>47</v>
      </c>
      <c r="AM98" t="s">
        <v>48</v>
      </c>
      <c r="AN98" t="s">
        <v>49</v>
      </c>
      <c r="BI98" t="s">
        <v>236</v>
      </c>
      <c r="BJ98" t="s">
        <v>237</v>
      </c>
      <c r="BM98" t="s">
        <v>236</v>
      </c>
    </row>
    <row r="99" spans="1:65">
      <c r="A99">
        <v>61293</v>
      </c>
      <c r="B99" t="s">
        <v>105</v>
      </c>
      <c r="C99">
        <v>773</v>
      </c>
      <c r="D99" t="s">
        <v>52</v>
      </c>
      <c r="E99" t="s">
        <v>44</v>
      </c>
      <c r="F99" t="s">
        <v>53</v>
      </c>
      <c r="I99">
        <v>0.3</v>
      </c>
      <c r="J99">
        <v>0.312</v>
      </c>
      <c r="K99">
        <v>0.09</v>
      </c>
      <c r="L99">
        <v>0</v>
      </c>
      <c r="M99">
        <v>0.04</v>
      </c>
      <c r="N99">
        <v>0.35199999999999998</v>
      </c>
      <c r="O99">
        <v>35.200000000000003</v>
      </c>
      <c r="P99">
        <v>100</v>
      </c>
      <c r="Q99">
        <v>202240</v>
      </c>
      <c r="R99">
        <v>202339</v>
      </c>
      <c r="U99">
        <v>70003748</v>
      </c>
      <c r="V99">
        <v>10</v>
      </c>
      <c r="AG99" t="s">
        <v>46</v>
      </c>
      <c r="AH99" t="s">
        <v>47</v>
      </c>
      <c r="AM99" t="s">
        <v>48</v>
      </c>
      <c r="AN99" t="s">
        <v>49</v>
      </c>
      <c r="BI99" t="s">
        <v>236</v>
      </c>
      <c r="BJ99" t="s">
        <v>237</v>
      </c>
      <c r="BM99" t="s">
        <v>236</v>
      </c>
    </row>
    <row r="100" spans="1:65">
      <c r="A100">
        <v>61294</v>
      </c>
      <c r="B100" t="s">
        <v>106</v>
      </c>
      <c r="C100">
        <v>773</v>
      </c>
      <c r="D100" t="s">
        <v>52</v>
      </c>
      <c r="E100" t="s">
        <v>44</v>
      </c>
      <c r="F100" t="s">
        <v>53</v>
      </c>
      <c r="I100">
        <v>0.3</v>
      </c>
      <c r="J100">
        <v>0.312</v>
      </c>
      <c r="K100">
        <v>0.09</v>
      </c>
      <c r="L100">
        <v>0</v>
      </c>
      <c r="M100">
        <v>0.04</v>
      </c>
      <c r="N100">
        <v>0.35199999999999998</v>
      </c>
      <c r="O100">
        <v>35.200000000000003</v>
      </c>
      <c r="P100">
        <v>100</v>
      </c>
      <c r="Q100">
        <v>202240</v>
      </c>
      <c r="R100">
        <v>202339</v>
      </c>
      <c r="U100">
        <v>70003751</v>
      </c>
      <c r="V100">
        <v>10</v>
      </c>
      <c r="AG100" t="s">
        <v>46</v>
      </c>
      <c r="AH100" t="s">
        <v>47</v>
      </c>
      <c r="AM100" t="s">
        <v>48</v>
      </c>
      <c r="AN100" t="s">
        <v>49</v>
      </c>
      <c r="BI100" t="s">
        <v>236</v>
      </c>
      <c r="BJ100" t="s">
        <v>237</v>
      </c>
      <c r="BM100" t="s">
        <v>236</v>
      </c>
    </row>
    <row r="101" spans="1:65">
      <c r="A101">
        <v>61296</v>
      </c>
      <c r="B101" t="s">
        <v>107</v>
      </c>
      <c r="C101">
        <v>773</v>
      </c>
      <c r="D101" t="s">
        <v>52</v>
      </c>
      <c r="E101" t="s">
        <v>44</v>
      </c>
      <c r="F101" t="s">
        <v>53</v>
      </c>
      <c r="I101">
        <v>0.3</v>
      </c>
      <c r="J101">
        <v>0.312</v>
      </c>
      <c r="K101">
        <v>0.09</v>
      </c>
      <c r="L101">
        <v>0</v>
      </c>
      <c r="M101">
        <v>0.04</v>
      </c>
      <c r="N101">
        <v>0.35199999999999998</v>
      </c>
      <c r="O101">
        <v>35.200000000000003</v>
      </c>
      <c r="P101">
        <v>100</v>
      </c>
      <c r="Q101">
        <v>202240</v>
      </c>
      <c r="R101">
        <v>202339</v>
      </c>
      <c r="U101">
        <v>70003749</v>
      </c>
      <c r="V101">
        <v>10</v>
      </c>
      <c r="AG101" t="s">
        <v>46</v>
      </c>
      <c r="AH101" t="s">
        <v>47</v>
      </c>
      <c r="AM101" t="s">
        <v>48</v>
      </c>
      <c r="AN101" t="s">
        <v>49</v>
      </c>
      <c r="BI101" t="s">
        <v>236</v>
      </c>
      <c r="BJ101" t="s">
        <v>237</v>
      </c>
      <c r="BM101" t="s">
        <v>236</v>
      </c>
    </row>
    <row r="102" spans="1:65">
      <c r="A102">
        <v>61297</v>
      </c>
      <c r="B102" t="s">
        <v>108</v>
      </c>
      <c r="C102">
        <v>773</v>
      </c>
      <c r="D102" t="s">
        <v>52</v>
      </c>
      <c r="E102" t="s">
        <v>44</v>
      </c>
      <c r="F102" t="s">
        <v>53</v>
      </c>
      <c r="I102">
        <v>0.3</v>
      </c>
      <c r="J102">
        <v>0.312</v>
      </c>
      <c r="K102">
        <v>0.09</v>
      </c>
      <c r="L102">
        <v>0</v>
      </c>
      <c r="M102">
        <v>0.04</v>
      </c>
      <c r="N102">
        <v>0.35199999999999998</v>
      </c>
      <c r="O102">
        <v>35.200000000000003</v>
      </c>
      <c r="P102">
        <v>100</v>
      </c>
      <c r="Q102">
        <v>202240</v>
      </c>
      <c r="R102">
        <v>202339</v>
      </c>
      <c r="U102">
        <v>70003750</v>
      </c>
      <c r="V102">
        <v>10</v>
      </c>
      <c r="AG102" t="s">
        <v>46</v>
      </c>
      <c r="AH102" t="s">
        <v>47</v>
      </c>
      <c r="AM102" t="s">
        <v>48</v>
      </c>
      <c r="AN102" t="s">
        <v>49</v>
      </c>
      <c r="BI102" t="s">
        <v>236</v>
      </c>
      <c r="BJ102" t="s">
        <v>237</v>
      </c>
      <c r="BM102" t="s">
        <v>236</v>
      </c>
    </row>
    <row r="103" spans="1:65">
      <c r="A103">
        <v>61298</v>
      </c>
      <c r="B103" t="s">
        <v>109</v>
      </c>
      <c r="C103">
        <v>773</v>
      </c>
      <c r="D103" t="s">
        <v>52</v>
      </c>
      <c r="E103" t="s">
        <v>44</v>
      </c>
      <c r="F103" t="s">
        <v>53</v>
      </c>
      <c r="I103">
        <v>0.3</v>
      </c>
      <c r="J103">
        <v>0.312</v>
      </c>
      <c r="K103">
        <v>0.09</v>
      </c>
      <c r="L103">
        <v>0</v>
      </c>
      <c r="M103">
        <v>0.04</v>
      </c>
      <c r="N103">
        <v>0.35199999999999998</v>
      </c>
      <c r="O103">
        <v>35.200000000000003</v>
      </c>
      <c r="P103">
        <v>100</v>
      </c>
      <c r="Q103">
        <v>202240</v>
      </c>
      <c r="R103">
        <v>202339</v>
      </c>
      <c r="U103">
        <v>70019687</v>
      </c>
      <c r="V103">
        <v>10</v>
      </c>
      <c r="AG103" t="s">
        <v>46</v>
      </c>
      <c r="AH103" t="s">
        <v>47</v>
      </c>
      <c r="AM103" t="s">
        <v>48</v>
      </c>
      <c r="AN103" t="s">
        <v>49</v>
      </c>
      <c r="BI103" t="s">
        <v>236</v>
      </c>
      <c r="BJ103" t="s">
        <v>237</v>
      </c>
      <c r="BM103" t="s">
        <v>236</v>
      </c>
    </row>
    <row r="104" spans="1:65">
      <c r="A104">
        <v>61345</v>
      </c>
      <c r="B104" t="s">
        <v>110</v>
      </c>
      <c r="C104">
        <v>773</v>
      </c>
      <c r="D104" t="s">
        <v>52</v>
      </c>
      <c r="E104" t="s">
        <v>44</v>
      </c>
      <c r="F104" t="s">
        <v>53</v>
      </c>
      <c r="I104">
        <v>0.3</v>
      </c>
      <c r="J104">
        <v>0.312</v>
      </c>
      <c r="K104">
        <v>0.09</v>
      </c>
      <c r="L104">
        <v>0</v>
      </c>
      <c r="M104">
        <v>0.04</v>
      </c>
      <c r="N104">
        <v>0.35199999999999998</v>
      </c>
      <c r="O104">
        <v>35.200000000000003</v>
      </c>
      <c r="P104">
        <v>100</v>
      </c>
      <c r="Q104">
        <v>202240</v>
      </c>
      <c r="R104">
        <v>202339</v>
      </c>
      <c r="U104">
        <v>70003738</v>
      </c>
      <c r="V104">
        <v>10</v>
      </c>
      <c r="AG104" t="s">
        <v>46</v>
      </c>
      <c r="AH104" t="s">
        <v>47</v>
      </c>
      <c r="AM104" t="s">
        <v>48</v>
      </c>
      <c r="AN104" t="s">
        <v>49</v>
      </c>
      <c r="BI104" t="s">
        <v>236</v>
      </c>
      <c r="BJ104" t="s">
        <v>237</v>
      </c>
      <c r="BM104" t="s">
        <v>236</v>
      </c>
    </row>
    <row r="105" spans="1:65">
      <c r="A105">
        <v>63807</v>
      </c>
      <c r="B105" t="s">
        <v>111</v>
      </c>
      <c r="C105">
        <v>773</v>
      </c>
      <c r="D105" t="s">
        <v>52</v>
      </c>
      <c r="E105" t="s">
        <v>44</v>
      </c>
      <c r="F105" t="s">
        <v>53</v>
      </c>
      <c r="I105">
        <v>0.3</v>
      </c>
      <c r="J105">
        <v>0.312</v>
      </c>
      <c r="K105">
        <v>0.09</v>
      </c>
      <c r="L105">
        <v>0</v>
      </c>
      <c r="M105">
        <v>0.04</v>
      </c>
      <c r="N105">
        <v>0.35199999999999998</v>
      </c>
      <c r="O105">
        <v>35.200000000000003</v>
      </c>
      <c r="P105">
        <v>100</v>
      </c>
      <c r="Q105">
        <v>202240</v>
      </c>
      <c r="R105">
        <v>202339</v>
      </c>
      <c r="U105">
        <v>70003739</v>
      </c>
      <c r="V105">
        <v>10</v>
      </c>
      <c r="AG105" t="s">
        <v>46</v>
      </c>
      <c r="AH105" t="s">
        <v>47</v>
      </c>
      <c r="AM105" t="s">
        <v>48</v>
      </c>
      <c r="AN105" t="s">
        <v>49</v>
      </c>
      <c r="BI105" t="s">
        <v>236</v>
      </c>
      <c r="BJ105" t="s">
        <v>237</v>
      </c>
      <c r="BM105" t="s">
        <v>236</v>
      </c>
    </row>
    <row r="106" spans="1:65">
      <c r="A106">
        <v>63811</v>
      </c>
      <c r="B106" t="s">
        <v>112</v>
      </c>
      <c r="C106">
        <v>773</v>
      </c>
      <c r="D106" t="s">
        <v>52</v>
      </c>
      <c r="E106" t="s">
        <v>44</v>
      </c>
      <c r="F106" t="s">
        <v>53</v>
      </c>
      <c r="I106">
        <v>0.3</v>
      </c>
      <c r="J106">
        <v>0.312</v>
      </c>
      <c r="K106">
        <v>0.09</v>
      </c>
      <c r="L106">
        <v>0</v>
      </c>
      <c r="M106">
        <v>0.04</v>
      </c>
      <c r="N106">
        <v>0.35199999999999998</v>
      </c>
      <c r="O106">
        <v>35.200000000000003</v>
      </c>
      <c r="P106">
        <v>100</v>
      </c>
      <c r="Q106">
        <v>202240</v>
      </c>
      <c r="R106">
        <v>202339</v>
      </c>
      <c r="U106">
        <v>70003805</v>
      </c>
      <c r="V106">
        <v>10</v>
      </c>
      <c r="AG106" t="s">
        <v>46</v>
      </c>
      <c r="AH106" t="s">
        <v>47</v>
      </c>
      <c r="AM106" t="s">
        <v>48</v>
      </c>
      <c r="AN106" t="s">
        <v>49</v>
      </c>
      <c r="BI106" t="s">
        <v>236</v>
      </c>
      <c r="BJ106" t="s">
        <v>237</v>
      </c>
      <c r="BM106" t="s">
        <v>236</v>
      </c>
    </row>
    <row r="107" spans="1:65">
      <c r="A107">
        <v>63953</v>
      </c>
      <c r="B107" t="s">
        <v>113</v>
      </c>
      <c r="C107">
        <v>773</v>
      </c>
      <c r="D107" t="s">
        <v>43</v>
      </c>
      <c r="E107" t="s">
        <v>44</v>
      </c>
      <c r="F107" t="s">
        <v>45</v>
      </c>
      <c r="I107">
        <v>0.3</v>
      </c>
      <c r="J107">
        <v>0.61299999999999999</v>
      </c>
      <c r="K107">
        <v>0.37</v>
      </c>
      <c r="L107">
        <v>0</v>
      </c>
      <c r="M107">
        <v>0.04</v>
      </c>
      <c r="N107">
        <v>0.65300000000000002</v>
      </c>
      <c r="O107">
        <v>65.3</v>
      </c>
      <c r="P107">
        <v>100</v>
      </c>
      <c r="Q107">
        <v>202240</v>
      </c>
      <c r="R107">
        <v>202339</v>
      </c>
      <c r="U107">
        <v>70020492</v>
      </c>
      <c r="V107">
        <v>17</v>
      </c>
      <c r="AG107" t="s">
        <v>46</v>
      </c>
      <c r="AH107" t="s">
        <v>47</v>
      </c>
      <c r="AM107" t="s">
        <v>48</v>
      </c>
      <c r="AN107" t="s">
        <v>49</v>
      </c>
      <c r="BI107" t="s">
        <v>236</v>
      </c>
      <c r="BJ107" t="s">
        <v>237</v>
      </c>
      <c r="BM107" t="s">
        <v>236</v>
      </c>
    </row>
    <row r="108" spans="1:65">
      <c r="A108">
        <v>63953</v>
      </c>
      <c r="B108" t="s">
        <v>113</v>
      </c>
      <c r="C108">
        <v>773</v>
      </c>
      <c r="D108" t="s">
        <v>52</v>
      </c>
      <c r="E108" t="s">
        <v>44</v>
      </c>
      <c r="F108" t="s">
        <v>53</v>
      </c>
      <c r="I108">
        <v>0.3</v>
      </c>
      <c r="J108">
        <v>0.47499999999999998</v>
      </c>
      <c r="K108">
        <v>0.22</v>
      </c>
      <c r="L108">
        <v>0</v>
      </c>
      <c r="M108">
        <v>0.04</v>
      </c>
      <c r="N108">
        <v>0.51500000000000001</v>
      </c>
      <c r="O108">
        <v>51.5</v>
      </c>
      <c r="P108">
        <v>100</v>
      </c>
      <c r="Q108">
        <v>202240</v>
      </c>
      <c r="R108">
        <v>202339</v>
      </c>
      <c r="U108">
        <v>70020492</v>
      </c>
      <c r="V108">
        <v>12</v>
      </c>
      <c r="AG108" t="s">
        <v>46</v>
      </c>
      <c r="AH108" t="s">
        <v>47</v>
      </c>
      <c r="AM108" t="s">
        <v>48</v>
      </c>
      <c r="AN108" t="s">
        <v>49</v>
      </c>
      <c r="BI108" t="s">
        <v>236</v>
      </c>
      <c r="BJ108" t="s">
        <v>237</v>
      </c>
      <c r="BM108" t="s">
        <v>236</v>
      </c>
    </row>
    <row r="109" spans="1:65">
      <c r="A109">
        <v>63954</v>
      </c>
      <c r="B109" t="s">
        <v>114</v>
      </c>
      <c r="C109">
        <v>773</v>
      </c>
      <c r="D109" t="s">
        <v>43</v>
      </c>
      <c r="E109" t="s">
        <v>44</v>
      </c>
      <c r="F109" t="s">
        <v>45</v>
      </c>
      <c r="I109">
        <v>0.3</v>
      </c>
      <c r="J109">
        <v>0.61299999999999999</v>
      </c>
      <c r="K109">
        <v>0.37</v>
      </c>
      <c r="L109">
        <v>0</v>
      </c>
      <c r="M109">
        <v>0.04</v>
      </c>
      <c r="N109">
        <v>0.65300000000000002</v>
      </c>
      <c r="O109">
        <v>65.3</v>
      </c>
      <c r="P109">
        <v>100</v>
      </c>
      <c r="Q109">
        <v>202240</v>
      </c>
      <c r="R109">
        <v>202339</v>
      </c>
      <c r="U109">
        <v>70008003</v>
      </c>
      <c r="V109">
        <v>17</v>
      </c>
      <c r="AG109" t="s">
        <v>46</v>
      </c>
      <c r="AH109" t="s">
        <v>47</v>
      </c>
      <c r="AM109" t="s">
        <v>48</v>
      </c>
      <c r="AN109" t="s">
        <v>49</v>
      </c>
      <c r="BI109" t="s">
        <v>236</v>
      </c>
      <c r="BJ109" t="s">
        <v>237</v>
      </c>
      <c r="BM109" t="s">
        <v>236</v>
      </c>
    </row>
    <row r="110" spans="1:65">
      <c r="A110">
        <v>63954</v>
      </c>
      <c r="B110" t="s">
        <v>114</v>
      </c>
      <c r="C110">
        <v>773</v>
      </c>
      <c r="D110" t="s">
        <v>52</v>
      </c>
      <c r="E110" t="s">
        <v>44</v>
      </c>
      <c r="F110" t="s">
        <v>53</v>
      </c>
      <c r="I110">
        <v>0.3</v>
      </c>
      <c r="J110">
        <v>0.47499999999999998</v>
      </c>
      <c r="K110">
        <v>0.22</v>
      </c>
      <c r="L110">
        <v>0</v>
      </c>
      <c r="M110">
        <v>0.04</v>
      </c>
      <c r="N110">
        <v>0.51500000000000001</v>
      </c>
      <c r="O110">
        <v>51.5</v>
      </c>
      <c r="P110">
        <v>100</v>
      </c>
      <c r="Q110">
        <v>202240</v>
      </c>
      <c r="R110">
        <v>202339</v>
      </c>
      <c r="U110">
        <v>70008003</v>
      </c>
      <c r="V110">
        <v>12</v>
      </c>
      <c r="AG110" t="s">
        <v>46</v>
      </c>
      <c r="AH110" t="s">
        <v>47</v>
      </c>
      <c r="AM110" t="s">
        <v>48</v>
      </c>
      <c r="AN110" t="s">
        <v>49</v>
      </c>
      <c r="BI110" t="s">
        <v>236</v>
      </c>
      <c r="BJ110" t="s">
        <v>237</v>
      </c>
      <c r="BM110" t="s">
        <v>236</v>
      </c>
    </row>
    <row r="111" spans="1:65">
      <c r="A111">
        <v>63991</v>
      </c>
      <c r="B111" t="s">
        <v>115</v>
      </c>
      <c r="C111">
        <v>773</v>
      </c>
      <c r="D111" t="s">
        <v>43</v>
      </c>
      <c r="E111" t="s">
        <v>44</v>
      </c>
      <c r="F111" t="s">
        <v>45</v>
      </c>
      <c r="I111">
        <v>0.3</v>
      </c>
      <c r="J111">
        <v>0.61299999999999999</v>
      </c>
      <c r="K111">
        <v>0.37</v>
      </c>
      <c r="L111">
        <v>0</v>
      </c>
      <c r="M111">
        <v>0.04</v>
      </c>
      <c r="N111">
        <v>0.65300000000000002</v>
      </c>
      <c r="O111">
        <v>65.3</v>
      </c>
      <c r="P111">
        <v>100</v>
      </c>
      <c r="Q111">
        <v>202240</v>
      </c>
      <c r="R111">
        <v>202339</v>
      </c>
      <c r="U111">
        <v>70004111</v>
      </c>
      <c r="V111">
        <v>17</v>
      </c>
      <c r="AG111" t="s">
        <v>46</v>
      </c>
      <c r="AH111" t="s">
        <v>47</v>
      </c>
      <c r="AM111" t="s">
        <v>48</v>
      </c>
      <c r="AN111" t="s">
        <v>49</v>
      </c>
      <c r="BI111" t="s">
        <v>236</v>
      </c>
      <c r="BJ111" t="s">
        <v>237</v>
      </c>
      <c r="BM111" t="s">
        <v>236</v>
      </c>
    </row>
    <row r="112" spans="1:65">
      <c r="A112">
        <v>63991</v>
      </c>
      <c r="B112" t="s">
        <v>115</v>
      </c>
      <c r="C112">
        <v>773</v>
      </c>
      <c r="D112" t="s">
        <v>52</v>
      </c>
      <c r="E112" t="s">
        <v>44</v>
      </c>
      <c r="F112" t="s">
        <v>53</v>
      </c>
      <c r="I112">
        <v>0.3</v>
      </c>
      <c r="J112">
        <v>0.47499999999999998</v>
      </c>
      <c r="K112">
        <v>0.22</v>
      </c>
      <c r="L112">
        <v>0</v>
      </c>
      <c r="M112">
        <v>0.04</v>
      </c>
      <c r="N112">
        <v>0.51500000000000001</v>
      </c>
      <c r="O112">
        <v>51.5</v>
      </c>
      <c r="P112">
        <v>100</v>
      </c>
      <c r="Q112">
        <v>202240</v>
      </c>
      <c r="R112">
        <v>202339</v>
      </c>
      <c r="U112">
        <v>70004111</v>
      </c>
      <c r="V112">
        <v>12</v>
      </c>
      <c r="AG112" t="s">
        <v>46</v>
      </c>
      <c r="AH112" t="s">
        <v>47</v>
      </c>
      <c r="AM112" t="s">
        <v>48</v>
      </c>
      <c r="AN112" t="s">
        <v>49</v>
      </c>
      <c r="BI112" t="s">
        <v>236</v>
      </c>
      <c r="BJ112" t="s">
        <v>237</v>
      </c>
      <c r="BM112" t="s">
        <v>236</v>
      </c>
    </row>
    <row r="113" spans="1:65">
      <c r="A113">
        <v>63992</v>
      </c>
      <c r="B113" t="s">
        <v>116</v>
      </c>
      <c r="C113">
        <v>773</v>
      </c>
      <c r="D113" t="s">
        <v>43</v>
      </c>
      <c r="E113" t="s">
        <v>44</v>
      </c>
      <c r="F113" t="s">
        <v>45</v>
      </c>
      <c r="I113">
        <v>0.3</v>
      </c>
      <c r="J113">
        <v>0.61299999999999999</v>
      </c>
      <c r="K113">
        <v>0.37</v>
      </c>
      <c r="L113">
        <v>0</v>
      </c>
      <c r="M113">
        <v>0.04</v>
      </c>
      <c r="N113">
        <v>0.65300000000000002</v>
      </c>
      <c r="O113">
        <v>65.3</v>
      </c>
      <c r="P113">
        <v>100</v>
      </c>
      <c r="Q113">
        <v>202240</v>
      </c>
      <c r="R113">
        <v>202339</v>
      </c>
      <c r="U113">
        <v>70020491</v>
      </c>
      <c r="V113">
        <v>17</v>
      </c>
      <c r="AG113" t="s">
        <v>46</v>
      </c>
      <c r="AH113" t="s">
        <v>47</v>
      </c>
      <c r="AM113" t="s">
        <v>48</v>
      </c>
      <c r="AN113" t="s">
        <v>49</v>
      </c>
      <c r="BI113" t="s">
        <v>236</v>
      </c>
      <c r="BJ113" t="s">
        <v>237</v>
      </c>
      <c r="BM113" t="s">
        <v>236</v>
      </c>
    </row>
    <row r="114" spans="1:65">
      <c r="A114">
        <v>63992</v>
      </c>
      <c r="B114" t="s">
        <v>116</v>
      </c>
      <c r="C114">
        <v>773</v>
      </c>
      <c r="D114" t="s">
        <v>52</v>
      </c>
      <c r="E114" t="s">
        <v>44</v>
      </c>
      <c r="F114" t="s">
        <v>53</v>
      </c>
      <c r="I114">
        <v>0.3</v>
      </c>
      <c r="J114">
        <v>0.47499999999999998</v>
      </c>
      <c r="K114">
        <v>0.22</v>
      </c>
      <c r="L114">
        <v>0</v>
      </c>
      <c r="M114">
        <v>0.04</v>
      </c>
      <c r="N114">
        <v>0.51500000000000001</v>
      </c>
      <c r="O114">
        <v>51.5</v>
      </c>
      <c r="P114">
        <v>100</v>
      </c>
      <c r="Q114">
        <v>202240</v>
      </c>
      <c r="R114">
        <v>202339</v>
      </c>
      <c r="U114">
        <v>70020491</v>
      </c>
      <c r="V114">
        <v>12</v>
      </c>
      <c r="AG114" t="s">
        <v>46</v>
      </c>
      <c r="AH114" t="s">
        <v>47</v>
      </c>
      <c r="AM114" t="s">
        <v>48</v>
      </c>
      <c r="AN114" t="s">
        <v>49</v>
      </c>
      <c r="BI114" t="s">
        <v>236</v>
      </c>
      <c r="BJ114" t="s">
        <v>237</v>
      </c>
      <c r="BM114" t="s">
        <v>236</v>
      </c>
    </row>
    <row r="115" spans="1:65">
      <c r="A115">
        <v>63993</v>
      </c>
      <c r="B115" t="s">
        <v>117</v>
      </c>
      <c r="C115">
        <v>773</v>
      </c>
      <c r="D115" t="s">
        <v>43</v>
      </c>
      <c r="E115" t="s">
        <v>44</v>
      </c>
      <c r="F115" t="s">
        <v>45</v>
      </c>
      <c r="I115">
        <v>0.3</v>
      </c>
      <c r="J115">
        <v>0.61299999999999999</v>
      </c>
      <c r="K115">
        <v>0.37</v>
      </c>
      <c r="L115">
        <v>0</v>
      </c>
      <c r="M115">
        <v>0.04</v>
      </c>
      <c r="N115">
        <v>0.65300000000000002</v>
      </c>
      <c r="O115">
        <v>65.3</v>
      </c>
      <c r="P115">
        <v>100</v>
      </c>
      <c r="Q115">
        <v>202240</v>
      </c>
      <c r="R115">
        <v>202339</v>
      </c>
      <c r="U115">
        <v>70004117</v>
      </c>
      <c r="V115">
        <v>17</v>
      </c>
      <c r="AG115" t="s">
        <v>46</v>
      </c>
      <c r="AH115" t="s">
        <v>47</v>
      </c>
      <c r="AM115" t="s">
        <v>48</v>
      </c>
      <c r="AN115" t="s">
        <v>49</v>
      </c>
      <c r="BI115" t="s">
        <v>236</v>
      </c>
      <c r="BJ115" t="s">
        <v>237</v>
      </c>
      <c r="BM115" t="s">
        <v>236</v>
      </c>
    </row>
    <row r="116" spans="1:65">
      <c r="A116">
        <v>63993</v>
      </c>
      <c r="B116" t="s">
        <v>117</v>
      </c>
      <c r="C116">
        <v>773</v>
      </c>
      <c r="D116" t="s">
        <v>52</v>
      </c>
      <c r="E116" t="s">
        <v>44</v>
      </c>
      <c r="F116" t="s">
        <v>53</v>
      </c>
      <c r="I116">
        <v>0.3</v>
      </c>
      <c r="J116">
        <v>0.47499999999999998</v>
      </c>
      <c r="K116">
        <v>0.22</v>
      </c>
      <c r="L116">
        <v>0</v>
      </c>
      <c r="M116">
        <v>0.04</v>
      </c>
      <c r="N116">
        <v>0.51500000000000001</v>
      </c>
      <c r="O116">
        <v>51.5</v>
      </c>
      <c r="P116">
        <v>100</v>
      </c>
      <c r="Q116">
        <v>202240</v>
      </c>
      <c r="R116">
        <v>202339</v>
      </c>
      <c r="U116">
        <v>70004117</v>
      </c>
      <c r="V116">
        <v>12</v>
      </c>
      <c r="AG116" t="s">
        <v>46</v>
      </c>
      <c r="AH116" t="s">
        <v>47</v>
      </c>
      <c r="AM116" t="s">
        <v>48</v>
      </c>
      <c r="AN116" t="s">
        <v>49</v>
      </c>
      <c r="BI116" t="s">
        <v>236</v>
      </c>
      <c r="BJ116" t="s">
        <v>237</v>
      </c>
      <c r="BM116" t="s">
        <v>236</v>
      </c>
    </row>
    <row r="117" spans="1:65">
      <c r="A117">
        <v>63995</v>
      </c>
      <c r="B117" t="s">
        <v>118</v>
      </c>
      <c r="C117">
        <v>773</v>
      </c>
      <c r="D117" t="s">
        <v>43</v>
      </c>
      <c r="E117" t="s">
        <v>44</v>
      </c>
      <c r="F117" t="s">
        <v>45</v>
      </c>
      <c r="I117">
        <v>0.3</v>
      </c>
      <c r="J117">
        <v>0.61299999999999999</v>
      </c>
      <c r="K117">
        <v>0.37</v>
      </c>
      <c r="L117">
        <v>0</v>
      </c>
      <c r="M117">
        <v>0.04</v>
      </c>
      <c r="N117">
        <v>0.65300000000000002</v>
      </c>
      <c r="O117">
        <v>65.3</v>
      </c>
      <c r="P117">
        <v>100</v>
      </c>
      <c r="Q117">
        <v>202240</v>
      </c>
      <c r="R117">
        <v>202339</v>
      </c>
      <c r="U117">
        <v>70004118</v>
      </c>
      <c r="V117">
        <v>17</v>
      </c>
      <c r="AG117" t="s">
        <v>46</v>
      </c>
      <c r="AH117" t="s">
        <v>47</v>
      </c>
      <c r="AM117" t="s">
        <v>48</v>
      </c>
      <c r="AN117" t="s">
        <v>49</v>
      </c>
      <c r="BI117" t="s">
        <v>236</v>
      </c>
      <c r="BJ117" t="s">
        <v>237</v>
      </c>
      <c r="BM117" t="s">
        <v>236</v>
      </c>
    </row>
    <row r="118" spans="1:65">
      <c r="A118">
        <v>63995</v>
      </c>
      <c r="B118" t="s">
        <v>118</v>
      </c>
      <c r="C118">
        <v>773</v>
      </c>
      <c r="D118" t="s">
        <v>52</v>
      </c>
      <c r="E118" t="s">
        <v>44</v>
      </c>
      <c r="F118" t="s">
        <v>53</v>
      </c>
      <c r="I118">
        <v>0.3</v>
      </c>
      <c r="J118">
        <v>0.47499999999999998</v>
      </c>
      <c r="K118">
        <v>0.22</v>
      </c>
      <c r="L118">
        <v>0</v>
      </c>
      <c r="M118">
        <v>0.04</v>
      </c>
      <c r="N118">
        <v>0.51500000000000001</v>
      </c>
      <c r="O118">
        <v>51.5</v>
      </c>
      <c r="P118">
        <v>100</v>
      </c>
      <c r="Q118">
        <v>202240</v>
      </c>
      <c r="R118">
        <v>202339</v>
      </c>
      <c r="U118">
        <v>70004118</v>
      </c>
      <c r="V118">
        <v>12</v>
      </c>
      <c r="AG118" t="s">
        <v>46</v>
      </c>
      <c r="AH118" t="s">
        <v>47</v>
      </c>
      <c r="AM118" t="s">
        <v>48</v>
      </c>
      <c r="AN118" t="s">
        <v>49</v>
      </c>
      <c r="BI118" t="s">
        <v>236</v>
      </c>
      <c r="BJ118" t="s">
        <v>237</v>
      </c>
      <c r="BM118" t="s">
        <v>236</v>
      </c>
    </row>
    <row r="119" spans="1:65">
      <c r="A119">
        <v>64711</v>
      </c>
      <c r="B119" t="s">
        <v>119</v>
      </c>
      <c r="C119">
        <v>773</v>
      </c>
      <c r="D119" t="s">
        <v>43</v>
      </c>
      <c r="E119" t="s">
        <v>44</v>
      </c>
      <c r="F119" t="s">
        <v>45</v>
      </c>
      <c r="I119">
        <v>0.3</v>
      </c>
      <c r="J119">
        <v>0.61299999999999999</v>
      </c>
      <c r="K119">
        <v>0.37</v>
      </c>
      <c r="L119">
        <v>0</v>
      </c>
      <c r="M119">
        <v>0.04</v>
      </c>
      <c r="N119">
        <v>0.65300000000000002</v>
      </c>
      <c r="O119">
        <v>65.3</v>
      </c>
      <c r="P119">
        <v>100</v>
      </c>
      <c r="Q119">
        <v>202240</v>
      </c>
      <c r="R119">
        <v>202339</v>
      </c>
      <c r="U119">
        <v>70004171</v>
      </c>
      <c r="V119">
        <v>17</v>
      </c>
      <c r="AG119" t="s">
        <v>46</v>
      </c>
      <c r="AH119" t="s">
        <v>47</v>
      </c>
      <c r="AM119" t="s">
        <v>48</v>
      </c>
      <c r="AN119" t="s">
        <v>49</v>
      </c>
      <c r="BI119" t="s">
        <v>236</v>
      </c>
      <c r="BJ119" t="s">
        <v>237</v>
      </c>
      <c r="BM119" t="s">
        <v>236</v>
      </c>
    </row>
    <row r="120" spans="1:65">
      <c r="A120">
        <v>64711</v>
      </c>
      <c r="B120" t="s">
        <v>119</v>
      </c>
      <c r="C120">
        <v>773</v>
      </c>
      <c r="D120" t="s">
        <v>52</v>
      </c>
      <c r="E120" t="s">
        <v>44</v>
      </c>
      <c r="F120" t="s">
        <v>53</v>
      </c>
      <c r="I120">
        <v>0.3</v>
      </c>
      <c r="J120">
        <v>0.47499999999999998</v>
      </c>
      <c r="K120">
        <v>0.22</v>
      </c>
      <c r="L120">
        <v>0</v>
      </c>
      <c r="M120">
        <v>0.04</v>
      </c>
      <c r="N120">
        <v>0.51500000000000001</v>
      </c>
      <c r="O120">
        <v>51.5</v>
      </c>
      <c r="P120">
        <v>100</v>
      </c>
      <c r="Q120">
        <v>202240</v>
      </c>
      <c r="R120">
        <v>202339</v>
      </c>
      <c r="U120">
        <v>70004171</v>
      </c>
      <c r="V120">
        <v>12</v>
      </c>
      <c r="AG120" t="s">
        <v>46</v>
      </c>
      <c r="AH120" t="s">
        <v>47</v>
      </c>
      <c r="AM120" t="s">
        <v>48</v>
      </c>
      <c r="AN120" t="s">
        <v>49</v>
      </c>
      <c r="BI120" t="s">
        <v>236</v>
      </c>
      <c r="BJ120" t="s">
        <v>237</v>
      </c>
      <c r="BM120" t="s">
        <v>236</v>
      </c>
    </row>
    <row r="121" spans="1:65">
      <c r="A121">
        <v>65757</v>
      </c>
      <c r="B121" t="s">
        <v>120</v>
      </c>
      <c r="C121">
        <v>773</v>
      </c>
      <c r="D121" t="s">
        <v>43</v>
      </c>
      <c r="E121" t="s">
        <v>44</v>
      </c>
      <c r="F121" t="s">
        <v>45</v>
      </c>
      <c r="I121">
        <v>0.3</v>
      </c>
      <c r="J121">
        <v>0.64800000000000002</v>
      </c>
      <c r="K121">
        <v>0.41</v>
      </c>
      <c r="L121">
        <v>0</v>
      </c>
      <c r="M121">
        <v>0.04</v>
      </c>
      <c r="N121">
        <v>0.68799999999999994</v>
      </c>
      <c r="O121">
        <v>68.8</v>
      </c>
      <c r="P121">
        <v>100</v>
      </c>
      <c r="Q121">
        <v>202240</v>
      </c>
      <c r="R121">
        <v>202339</v>
      </c>
      <c r="U121">
        <v>70028724</v>
      </c>
      <c r="V121">
        <v>19</v>
      </c>
      <c r="AG121" t="s">
        <v>46</v>
      </c>
      <c r="AH121" t="s">
        <v>47</v>
      </c>
      <c r="AM121" t="s">
        <v>48</v>
      </c>
      <c r="AN121" t="s">
        <v>49</v>
      </c>
      <c r="BI121" t="s">
        <v>236</v>
      </c>
      <c r="BJ121" t="s">
        <v>237</v>
      </c>
      <c r="BM121" t="s">
        <v>236</v>
      </c>
    </row>
    <row r="122" spans="1:65">
      <c r="A122">
        <v>65757</v>
      </c>
      <c r="B122" t="s">
        <v>120</v>
      </c>
      <c r="C122">
        <v>773</v>
      </c>
      <c r="D122" t="s">
        <v>52</v>
      </c>
      <c r="E122" t="s">
        <v>44</v>
      </c>
      <c r="F122" t="s">
        <v>53</v>
      </c>
      <c r="I122">
        <v>0.3</v>
      </c>
      <c r="J122">
        <v>0.505</v>
      </c>
      <c r="K122">
        <v>0.25</v>
      </c>
      <c r="L122">
        <v>0</v>
      </c>
      <c r="M122">
        <v>0.04</v>
      </c>
      <c r="N122">
        <v>0.54500000000000004</v>
      </c>
      <c r="O122">
        <v>54.5</v>
      </c>
      <c r="P122">
        <v>100</v>
      </c>
      <c r="Q122">
        <v>202240</v>
      </c>
      <c r="R122">
        <v>202339</v>
      </c>
      <c r="U122">
        <v>70028724</v>
      </c>
      <c r="V122">
        <v>13</v>
      </c>
      <c r="AG122" t="s">
        <v>46</v>
      </c>
      <c r="AH122" t="s">
        <v>47</v>
      </c>
      <c r="AM122" t="s">
        <v>48</v>
      </c>
      <c r="AN122" t="s">
        <v>49</v>
      </c>
      <c r="BI122" t="s">
        <v>236</v>
      </c>
      <c r="BJ122" t="s">
        <v>237</v>
      </c>
      <c r="BM122" t="s">
        <v>236</v>
      </c>
    </row>
    <row r="123" spans="1:65">
      <c r="A123">
        <v>65760</v>
      </c>
      <c r="B123" t="s">
        <v>121</v>
      </c>
      <c r="C123">
        <v>773</v>
      </c>
      <c r="D123" t="s">
        <v>43</v>
      </c>
      <c r="E123" t="s">
        <v>44</v>
      </c>
      <c r="F123" t="s">
        <v>45</v>
      </c>
      <c r="I123">
        <v>0.3</v>
      </c>
      <c r="J123">
        <v>0.64800000000000002</v>
      </c>
      <c r="K123">
        <v>0.41</v>
      </c>
      <c r="L123">
        <v>0</v>
      </c>
      <c r="M123">
        <v>0.04</v>
      </c>
      <c r="N123">
        <v>0.68799999999999994</v>
      </c>
      <c r="O123">
        <v>68.8</v>
      </c>
      <c r="P123">
        <v>100</v>
      </c>
      <c r="Q123">
        <v>202240</v>
      </c>
      <c r="R123">
        <v>202339</v>
      </c>
      <c r="U123">
        <v>70004105</v>
      </c>
      <c r="V123">
        <v>19</v>
      </c>
      <c r="AG123" t="s">
        <v>46</v>
      </c>
      <c r="AH123" t="s">
        <v>47</v>
      </c>
      <c r="AM123" t="s">
        <v>48</v>
      </c>
      <c r="AN123" t="s">
        <v>49</v>
      </c>
      <c r="BI123" t="s">
        <v>236</v>
      </c>
      <c r="BJ123" t="s">
        <v>237</v>
      </c>
      <c r="BM123" t="s">
        <v>236</v>
      </c>
    </row>
    <row r="124" spans="1:65">
      <c r="A124">
        <v>65760</v>
      </c>
      <c r="B124" t="s">
        <v>121</v>
      </c>
      <c r="C124">
        <v>773</v>
      </c>
      <c r="D124" t="s">
        <v>52</v>
      </c>
      <c r="E124" t="s">
        <v>44</v>
      </c>
      <c r="F124" t="s">
        <v>53</v>
      </c>
      <c r="I124">
        <v>0.3</v>
      </c>
      <c r="J124">
        <v>0.505</v>
      </c>
      <c r="K124">
        <v>0.25</v>
      </c>
      <c r="L124">
        <v>0</v>
      </c>
      <c r="M124">
        <v>0.04</v>
      </c>
      <c r="N124">
        <v>0.54500000000000004</v>
      </c>
      <c r="O124">
        <v>54.5</v>
      </c>
      <c r="P124">
        <v>100</v>
      </c>
      <c r="Q124">
        <v>202240</v>
      </c>
      <c r="R124">
        <v>202339</v>
      </c>
      <c r="U124">
        <v>70004105</v>
      </c>
      <c r="V124">
        <v>13</v>
      </c>
      <c r="AG124" t="s">
        <v>46</v>
      </c>
      <c r="AH124" t="s">
        <v>47</v>
      </c>
      <c r="AM124" t="s">
        <v>48</v>
      </c>
      <c r="AN124" t="s">
        <v>49</v>
      </c>
      <c r="BI124" t="s">
        <v>236</v>
      </c>
      <c r="BJ124" t="s">
        <v>237</v>
      </c>
      <c r="BM124" t="s">
        <v>236</v>
      </c>
    </row>
    <row r="125" spans="1:65">
      <c r="A125">
        <v>65761</v>
      </c>
      <c r="B125" t="s">
        <v>122</v>
      </c>
      <c r="C125">
        <v>773</v>
      </c>
      <c r="D125" t="s">
        <v>43</v>
      </c>
      <c r="E125" t="s">
        <v>44</v>
      </c>
      <c r="F125" t="s">
        <v>45</v>
      </c>
      <c r="I125">
        <v>0.3</v>
      </c>
      <c r="J125">
        <v>0.64800000000000002</v>
      </c>
      <c r="K125">
        <v>0.41</v>
      </c>
      <c r="L125">
        <v>0</v>
      </c>
      <c r="M125">
        <v>0.04</v>
      </c>
      <c r="N125">
        <v>0.68799999999999994</v>
      </c>
      <c r="O125">
        <v>68.8</v>
      </c>
      <c r="P125">
        <v>100</v>
      </c>
      <c r="Q125">
        <v>202240</v>
      </c>
      <c r="R125">
        <v>202339</v>
      </c>
      <c r="U125">
        <v>70004106</v>
      </c>
      <c r="V125">
        <v>19</v>
      </c>
      <c r="AG125" t="s">
        <v>46</v>
      </c>
      <c r="AH125" t="s">
        <v>47</v>
      </c>
      <c r="AM125" t="s">
        <v>48</v>
      </c>
      <c r="AN125" t="s">
        <v>49</v>
      </c>
      <c r="BI125" t="s">
        <v>236</v>
      </c>
      <c r="BJ125" t="s">
        <v>237</v>
      </c>
      <c r="BM125" t="s">
        <v>236</v>
      </c>
    </row>
    <row r="126" spans="1:65">
      <c r="A126">
        <v>65761</v>
      </c>
      <c r="B126" t="s">
        <v>122</v>
      </c>
      <c r="C126">
        <v>773</v>
      </c>
      <c r="D126" t="s">
        <v>52</v>
      </c>
      <c r="E126" t="s">
        <v>44</v>
      </c>
      <c r="F126" t="s">
        <v>53</v>
      </c>
      <c r="I126">
        <v>0.3</v>
      </c>
      <c r="J126">
        <v>0.505</v>
      </c>
      <c r="K126">
        <v>0.25</v>
      </c>
      <c r="L126">
        <v>0</v>
      </c>
      <c r="M126">
        <v>0.04</v>
      </c>
      <c r="N126">
        <v>0.54500000000000004</v>
      </c>
      <c r="O126">
        <v>54.5</v>
      </c>
      <c r="P126">
        <v>100</v>
      </c>
      <c r="Q126">
        <v>202240</v>
      </c>
      <c r="R126">
        <v>202339</v>
      </c>
      <c r="U126">
        <v>70004106</v>
      </c>
      <c r="V126">
        <v>13</v>
      </c>
      <c r="AG126" t="s">
        <v>46</v>
      </c>
      <c r="AH126" t="s">
        <v>47</v>
      </c>
      <c r="AM126" t="s">
        <v>48</v>
      </c>
      <c r="AN126" t="s">
        <v>49</v>
      </c>
      <c r="BI126" t="s">
        <v>236</v>
      </c>
      <c r="BJ126" t="s">
        <v>237</v>
      </c>
      <c r="BM126" t="s">
        <v>236</v>
      </c>
    </row>
    <row r="127" spans="1:65">
      <c r="A127">
        <v>65762</v>
      </c>
      <c r="B127" t="s">
        <v>123</v>
      </c>
      <c r="C127">
        <v>773</v>
      </c>
      <c r="D127" t="s">
        <v>43</v>
      </c>
      <c r="E127" t="s">
        <v>44</v>
      </c>
      <c r="F127" t="s">
        <v>45</v>
      </c>
      <c r="I127">
        <v>0.3</v>
      </c>
      <c r="J127">
        <v>0.61299999999999999</v>
      </c>
      <c r="K127">
        <v>0.37</v>
      </c>
      <c r="L127">
        <v>0</v>
      </c>
      <c r="M127">
        <v>0.04</v>
      </c>
      <c r="N127">
        <v>0.65300000000000002</v>
      </c>
      <c r="O127">
        <v>65.3</v>
      </c>
      <c r="P127">
        <v>100</v>
      </c>
      <c r="Q127">
        <v>202240</v>
      </c>
      <c r="R127">
        <v>202339</v>
      </c>
      <c r="U127">
        <v>70004182</v>
      </c>
      <c r="V127">
        <v>17</v>
      </c>
      <c r="AG127" t="s">
        <v>46</v>
      </c>
      <c r="AH127" t="s">
        <v>47</v>
      </c>
      <c r="AM127" t="s">
        <v>48</v>
      </c>
      <c r="AN127" t="s">
        <v>49</v>
      </c>
      <c r="BI127" t="s">
        <v>236</v>
      </c>
      <c r="BJ127" t="s">
        <v>237</v>
      </c>
      <c r="BM127" t="s">
        <v>236</v>
      </c>
    </row>
    <row r="128" spans="1:65">
      <c r="A128">
        <v>65762</v>
      </c>
      <c r="B128" t="s">
        <v>123</v>
      </c>
      <c r="C128">
        <v>773</v>
      </c>
      <c r="D128" t="s">
        <v>52</v>
      </c>
      <c r="E128" t="s">
        <v>44</v>
      </c>
      <c r="F128" t="s">
        <v>53</v>
      </c>
      <c r="I128">
        <v>0.3</v>
      </c>
      <c r="J128">
        <v>0.47499999999999998</v>
      </c>
      <c r="K128">
        <v>0.22</v>
      </c>
      <c r="L128">
        <v>0</v>
      </c>
      <c r="M128">
        <v>0.04</v>
      </c>
      <c r="N128">
        <v>0.51500000000000001</v>
      </c>
      <c r="O128">
        <v>51.5</v>
      </c>
      <c r="P128">
        <v>100</v>
      </c>
      <c r="Q128">
        <v>202240</v>
      </c>
      <c r="R128">
        <v>202339</v>
      </c>
      <c r="U128">
        <v>70004182</v>
      </c>
      <c r="V128">
        <v>12</v>
      </c>
      <c r="AG128" t="s">
        <v>46</v>
      </c>
      <c r="AH128" t="s">
        <v>47</v>
      </c>
      <c r="AM128" t="s">
        <v>48</v>
      </c>
      <c r="AN128" t="s">
        <v>49</v>
      </c>
      <c r="BI128" t="s">
        <v>236</v>
      </c>
      <c r="BJ128" t="s">
        <v>237</v>
      </c>
      <c r="BM128" t="s">
        <v>236</v>
      </c>
    </row>
    <row r="129" spans="1:65">
      <c r="A129">
        <v>65764</v>
      </c>
      <c r="B129" t="s">
        <v>124</v>
      </c>
      <c r="C129">
        <v>773</v>
      </c>
      <c r="D129" t="s">
        <v>43</v>
      </c>
      <c r="E129" t="s">
        <v>44</v>
      </c>
      <c r="F129" t="s">
        <v>45</v>
      </c>
      <c r="I129">
        <v>0.3</v>
      </c>
      <c r="J129">
        <v>0.61299999999999999</v>
      </c>
      <c r="K129">
        <v>0.37</v>
      </c>
      <c r="L129">
        <v>0</v>
      </c>
      <c r="M129">
        <v>0.04</v>
      </c>
      <c r="N129">
        <v>0.65300000000000002</v>
      </c>
      <c r="O129">
        <v>65.3</v>
      </c>
      <c r="P129">
        <v>100</v>
      </c>
      <c r="Q129">
        <v>202240</v>
      </c>
      <c r="R129">
        <v>202339</v>
      </c>
      <c r="U129">
        <v>70020482</v>
      </c>
      <c r="V129">
        <v>17</v>
      </c>
      <c r="AG129" t="s">
        <v>46</v>
      </c>
      <c r="AH129" t="s">
        <v>47</v>
      </c>
      <c r="AM129" t="s">
        <v>48</v>
      </c>
      <c r="AN129" t="s">
        <v>49</v>
      </c>
      <c r="BI129" t="s">
        <v>236</v>
      </c>
      <c r="BJ129" t="s">
        <v>237</v>
      </c>
      <c r="BM129" t="s">
        <v>236</v>
      </c>
    </row>
    <row r="130" spans="1:65">
      <c r="A130">
        <v>65764</v>
      </c>
      <c r="B130" t="s">
        <v>124</v>
      </c>
      <c r="C130">
        <v>773</v>
      </c>
      <c r="D130" t="s">
        <v>52</v>
      </c>
      <c r="E130" t="s">
        <v>44</v>
      </c>
      <c r="F130" t="s">
        <v>53</v>
      </c>
      <c r="I130">
        <v>0.3</v>
      </c>
      <c r="J130">
        <v>0.47499999999999998</v>
      </c>
      <c r="K130">
        <v>0.22</v>
      </c>
      <c r="L130">
        <v>0</v>
      </c>
      <c r="M130">
        <v>0.04</v>
      </c>
      <c r="N130">
        <v>0.51500000000000001</v>
      </c>
      <c r="O130">
        <v>51.5</v>
      </c>
      <c r="P130">
        <v>100</v>
      </c>
      <c r="Q130">
        <v>202240</v>
      </c>
      <c r="R130">
        <v>202339</v>
      </c>
      <c r="U130">
        <v>70020482</v>
      </c>
      <c r="V130">
        <v>12</v>
      </c>
      <c r="AG130" t="s">
        <v>46</v>
      </c>
      <c r="AH130" t="s">
        <v>47</v>
      </c>
      <c r="AM130" t="s">
        <v>48</v>
      </c>
      <c r="AN130" t="s">
        <v>49</v>
      </c>
      <c r="BI130" t="s">
        <v>236</v>
      </c>
      <c r="BJ130" t="s">
        <v>237</v>
      </c>
      <c r="BM130" t="s">
        <v>236</v>
      </c>
    </row>
    <row r="131" spans="1:65">
      <c r="A131">
        <v>65766</v>
      </c>
      <c r="B131" t="s">
        <v>125</v>
      </c>
      <c r="C131">
        <v>773</v>
      </c>
      <c r="D131" t="s">
        <v>43</v>
      </c>
      <c r="E131" t="s">
        <v>44</v>
      </c>
      <c r="F131" t="s">
        <v>45</v>
      </c>
      <c r="I131">
        <v>0.3</v>
      </c>
      <c r="J131">
        <v>0.61299999999999999</v>
      </c>
      <c r="K131">
        <v>0.37</v>
      </c>
      <c r="L131">
        <v>0</v>
      </c>
      <c r="M131">
        <v>0.04</v>
      </c>
      <c r="N131">
        <v>0.65300000000000002</v>
      </c>
      <c r="O131">
        <v>65.3</v>
      </c>
      <c r="P131">
        <v>100</v>
      </c>
      <c r="Q131">
        <v>202240</v>
      </c>
      <c r="R131">
        <v>202339</v>
      </c>
      <c r="U131">
        <v>70004108</v>
      </c>
      <c r="V131">
        <v>17</v>
      </c>
      <c r="AG131" t="s">
        <v>46</v>
      </c>
      <c r="AH131" t="s">
        <v>47</v>
      </c>
      <c r="AM131" t="s">
        <v>48</v>
      </c>
      <c r="AN131" t="s">
        <v>49</v>
      </c>
      <c r="BI131" t="s">
        <v>236</v>
      </c>
      <c r="BJ131" t="s">
        <v>237</v>
      </c>
      <c r="BM131" t="s">
        <v>236</v>
      </c>
    </row>
    <row r="132" spans="1:65">
      <c r="A132">
        <v>65766</v>
      </c>
      <c r="B132" t="s">
        <v>125</v>
      </c>
      <c r="C132">
        <v>773</v>
      </c>
      <c r="D132" t="s">
        <v>52</v>
      </c>
      <c r="E132" t="s">
        <v>44</v>
      </c>
      <c r="F132" t="s">
        <v>53</v>
      </c>
      <c r="I132">
        <v>0.3</v>
      </c>
      <c r="J132">
        <v>0.47499999999999998</v>
      </c>
      <c r="K132">
        <v>0.22</v>
      </c>
      <c r="L132">
        <v>0</v>
      </c>
      <c r="M132">
        <v>0.04</v>
      </c>
      <c r="N132">
        <v>0.51500000000000001</v>
      </c>
      <c r="O132">
        <v>51.5</v>
      </c>
      <c r="P132">
        <v>100</v>
      </c>
      <c r="Q132">
        <v>202240</v>
      </c>
      <c r="R132">
        <v>202339</v>
      </c>
      <c r="U132">
        <v>70004108</v>
      </c>
      <c r="V132">
        <v>12</v>
      </c>
      <c r="AG132" t="s">
        <v>46</v>
      </c>
      <c r="AH132" t="s">
        <v>47</v>
      </c>
      <c r="AM132" t="s">
        <v>48</v>
      </c>
      <c r="AN132" t="s">
        <v>49</v>
      </c>
      <c r="BI132" t="s">
        <v>236</v>
      </c>
      <c r="BJ132" t="s">
        <v>237</v>
      </c>
      <c r="BM132" t="s">
        <v>236</v>
      </c>
    </row>
    <row r="133" spans="1:65">
      <c r="A133">
        <v>65814</v>
      </c>
      <c r="B133" t="s">
        <v>126</v>
      </c>
      <c r="C133">
        <v>773</v>
      </c>
      <c r="D133" t="s">
        <v>43</v>
      </c>
      <c r="E133" t="s">
        <v>44</v>
      </c>
      <c r="F133" t="s">
        <v>45</v>
      </c>
      <c r="I133">
        <v>0.3</v>
      </c>
      <c r="J133">
        <v>0.61299999999999999</v>
      </c>
      <c r="K133">
        <v>0.37</v>
      </c>
      <c r="L133">
        <v>0</v>
      </c>
      <c r="M133">
        <v>0.04</v>
      </c>
      <c r="N133">
        <v>0.65300000000000002</v>
      </c>
      <c r="O133">
        <v>65.3</v>
      </c>
      <c r="P133">
        <v>100</v>
      </c>
      <c r="Q133">
        <v>202240</v>
      </c>
      <c r="R133">
        <v>202339</v>
      </c>
      <c r="U133">
        <v>70006932</v>
      </c>
      <c r="V133">
        <v>17</v>
      </c>
      <c r="AG133" t="s">
        <v>46</v>
      </c>
      <c r="AH133" t="s">
        <v>47</v>
      </c>
      <c r="AM133" t="s">
        <v>48</v>
      </c>
      <c r="AN133" t="s">
        <v>49</v>
      </c>
      <c r="BI133" t="s">
        <v>236</v>
      </c>
      <c r="BJ133" t="s">
        <v>237</v>
      </c>
      <c r="BM133" t="s">
        <v>236</v>
      </c>
    </row>
    <row r="134" spans="1:65">
      <c r="A134">
        <v>65814</v>
      </c>
      <c r="B134" t="s">
        <v>126</v>
      </c>
      <c r="C134">
        <v>773</v>
      </c>
      <c r="D134" t="s">
        <v>52</v>
      </c>
      <c r="E134" t="s">
        <v>44</v>
      </c>
      <c r="F134" t="s">
        <v>53</v>
      </c>
      <c r="I134">
        <v>0.3</v>
      </c>
      <c r="J134">
        <v>0.47499999999999998</v>
      </c>
      <c r="K134">
        <v>0.22</v>
      </c>
      <c r="L134">
        <v>0</v>
      </c>
      <c r="M134">
        <v>0.04</v>
      </c>
      <c r="N134">
        <v>0.51500000000000001</v>
      </c>
      <c r="O134">
        <v>51.5</v>
      </c>
      <c r="P134">
        <v>100</v>
      </c>
      <c r="Q134">
        <v>202240</v>
      </c>
      <c r="R134">
        <v>202339</v>
      </c>
      <c r="U134">
        <v>70006932</v>
      </c>
      <c r="V134">
        <v>12</v>
      </c>
      <c r="AG134" t="s">
        <v>46</v>
      </c>
      <c r="AH134" t="s">
        <v>47</v>
      </c>
      <c r="AM134" t="s">
        <v>48</v>
      </c>
      <c r="AN134" t="s">
        <v>49</v>
      </c>
      <c r="BI134" t="s">
        <v>236</v>
      </c>
      <c r="BJ134" t="s">
        <v>237</v>
      </c>
      <c r="BM134" t="s">
        <v>236</v>
      </c>
    </row>
    <row r="135" spans="1:65">
      <c r="A135">
        <v>65815</v>
      </c>
      <c r="B135" t="s">
        <v>127</v>
      </c>
      <c r="C135">
        <v>773</v>
      </c>
      <c r="D135" t="s">
        <v>43</v>
      </c>
      <c r="E135" t="s">
        <v>44</v>
      </c>
      <c r="F135" t="s">
        <v>45</v>
      </c>
      <c r="I135">
        <v>0.3</v>
      </c>
      <c r="J135">
        <v>0.61299999999999999</v>
      </c>
      <c r="K135">
        <v>0.37</v>
      </c>
      <c r="L135">
        <v>0</v>
      </c>
      <c r="M135">
        <v>0.04</v>
      </c>
      <c r="N135">
        <v>0.65300000000000002</v>
      </c>
      <c r="O135">
        <v>65.3</v>
      </c>
      <c r="P135">
        <v>100</v>
      </c>
      <c r="Q135">
        <v>202240</v>
      </c>
      <c r="R135">
        <v>202339</v>
      </c>
      <c r="U135">
        <v>70020490</v>
      </c>
      <c r="V135">
        <v>17</v>
      </c>
      <c r="AG135" t="s">
        <v>46</v>
      </c>
      <c r="AH135" t="s">
        <v>47</v>
      </c>
      <c r="AM135" t="s">
        <v>48</v>
      </c>
      <c r="AN135" t="s">
        <v>49</v>
      </c>
      <c r="BI135" t="s">
        <v>236</v>
      </c>
      <c r="BJ135" t="s">
        <v>237</v>
      </c>
      <c r="BM135" t="s">
        <v>236</v>
      </c>
    </row>
    <row r="136" spans="1:65">
      <c r="A136">
        <v>65815</v>
      </c>
      <c r="B136" t="s">
        <v>127</v>
      </c>
      <c r="C136">
        <v>773</v>
      </c>
      <c r="D136" t="s">
        <v>52</v>
      </c>
      <c r="E136" t="s">
        <v>44</v>
      </c>
      <c r="F136" t="s">
        <v>53</v>
      </c>
      <c r="I136">
        <v>0.3</v>
      </c>
      <c r="J136">
        <v>0.47499999999999998</v>
      </c>
      <c r="K136">
        <v>0.22</v>
      </c>
      <c r="L136">
        <v>0</v>
      </c>
      <c r="M136">
        <v>0.04</v>
      </c>
      <c r="N136">
        <v>0.51500000000000001</v>
      </c>
      <c r="O136">
        <v>51.5</v>
      </c>
      <c r="P136">
        <v>100</v>
      </c>
      <c r="Q136">
        <v>202240</v>
      </c>
      <c r="R136">
        <v>202339</v>
      </c>
      <c r="U136">
        <v>70020490</v>
      </c>
      <c r="V136">
        <v>12</v>
      </c>
      <c r="AG136" t="s">
        <v>46</v>
      </c>
      <c r="AH136" t="s">
        <v>47</v>
      </c>
      <c r="AM136" t="s">
        <v>48</v>
      </c>
      <c r="AN136" t="s">
        <v>49</v>
      </c>
      <c r="BI136" t="s">
        <v>236</v>
      </c>
      <c r="BJ136" t="s">
        <v>237</v>
      </c>
      <c r="BM136" t="s">
        <v>236</v>
      </c>
    </row>
    <row r="137" spans="1:65">
      <c r="A137">
        <v>65816</v>
      </c>
      <c r="B137" t="s">
        <v>128</v>
      </c>
      <c r="C137">
        <v>773</v>
      </c>
      <c r="D137" t="s">
        <v>43</v>
      </c>
      <c r="E137" t="s">
        <v>44</v>
      </c>
      <c r="F137" t="s">
        <v>45</v>
      </c>
      <c r="I137">
        <v>0.3</v>
      </c>
      <c r="J137">
        <v>0.61299999999999999</v>
      </c>
      <c r="K137">
        <v>0.37</v>
      </c>
      <c r="L137">
        <v>0</v>
      </c>
      <c r="M137">
        <v>0.04</v>
      </c>
      <c r="N137">
        <v>0.65300000000000002</v>
      </c>
      <c r="O137">
        <v>65.3</v>
      </c>
      <c r="P137">
        <v>100</v>
      </c>
      <c r="Q137">
        <v>202240</v>
      </c>
      <c r="R137">
        <v>202339</v>
      </c>
      <c r="U137">
        <v>70020534</v>
      </c>
      <c r="V137">
        <v>17</v>
      </c>
      <c r="AG137" t="s">
        <v>46</v>
      </c>
      <c r="AH137" t="s">
        <v>47</v>
      </c>
      <c r="AM137" t="s">
        <v>48</v>
      </c>
      <c r="AN137" t="s">
        <v>49</v>
      </c>
      <c r="BI137" t="s">
        <v>236</v>
      </c>
      <c r="BJ137" t="s">
        <v>237</v>
      </c>
      <c r="BM137" t="s">
        <v>236</v>
      </c>
    </row>
    <row r="138" spans="1:65">
      <c r="A138">
        <v>65816</v>
      </c>
      <c r="B138" t="s">
        <v>128</v>
      </c>
      <c r="C138">
        <v>773</v>
      </c>
      <c r="D138" t="s">
        <v>52</v>
      </c>
      <c r="E138" t="s">
        <v>44</v>
      </c>
      <c r="F138" t="s">
        <v>53</v>
      </c>
      <c r="I138">
        <v>0.3</v>
      </c>
      <c r="J138">
        <v>0.47499999999999998</v>
      </c>
      <c r="K138">
        <v>0.22</v>
      </c>
      <c r="L138">
        <v>0</v>
      </c>
      <c r="M138">
        <v>0.04</v>
      </c>
      <c r="N138">
        <v>0.51500000000000001</v>
      </c>
      <c r="O138">
        <v>51.5</v>
      </c>
      <c r="P138">
        <v>100</v>
      </c>
      <c r="Q138">
        <v>202240</v>
      </c>
      <c r="R138">
        <v>202339</v>
      </c>
      <c r="U138">
        <v>70020534</v>
      </c>
      <c r="V138">
        <v>12</v>
      </c>
      <c r="AG138" t="s">
        <v>46</v>
      </c>
      <c r="AH138" t="s">
        <v>47</v>
      </c>
      <c r="AM138" t="s">
        <v>48</v>
      </c>
      <c r="AN138" t="s">
        <v>49</v>
      </c>
      <c r="BI138" t="s">
        <v>236</v>
      </c>
      <c r="BJ138" t="s">
        <v>237</v>
      </c>
      <c r="BM138" t="s">
        <v>236</v>
      </c>
    </row>
    <row r="139" spans="1:65">
      <c r="A139">
        <v>65821</v>
      </c>
      <c r="B139" t="s">
        <v>129</v>
      </c>
      <c r="C139">
        <v>773</v>
      </c>
      <c r="D139" t="s">
        <v>52</v>
      </c>
      <c r="E139" t="s">
        <v>44</v>
      </c>
      <c r="F139" t="s">
        <v>53</v>
      </c>
      <c r="I139">
        <v>0.3</v>
      </c>
      <c r="J139">
        <v>0.312</v>
      </c>
      <c r="K139">
        <v>0.09</v>
      </c>
      <c r="L139">
        <v>0</v>
      </c>
      <c r="M139">
        <v>0.04</v>
      </c>
      <c r="N139">
        <v>0.35199999999999998</v>
      </c>
      <c r="O139">
        <v>35.200000000000003</v>
      </c>
      <c r="P139">
        <v>100</v>
      </c>
      <c r="Q139">
        <v>202240</v>
      </c>
      <c r="R139">
        <v>202339</v>
      </c>
      <c r="U139">
        <v>70003793</v>
      </c>
      <c r="V139">
        <v>10</v>
      </c>
      <c r="AG139" t="s">
        <v>46</v>
      </c>
      <c r="AH139" t="s">
        <v>47</v>
      </c>
      <c r="AM139" t="s">
        <v>48</v>
      </c>
      <c r="AN139" t="s">
        <v>49</v>
      </c>
      <c r="BI139" t="s">
        <v>236</v>
      </c>
      <c r="BJ139" t="s">
        <v>237</v>
      </c>
      <c r="BM139" t="s">
        <v>236</v>
      </c>
    </row>
    <row r="140" spans="1:65">
      <c r="A140">
        <v>65823</v>
      </c>
      <c r="B140" t="s">
        <v>130</v>
      </c>
      <c r="C140">
        <v>773</v>
      </c>
      <c r="D140" t="s">
        <v>52</v>
      </c>
      <c r="E140" t="s">
        <v>44</v>
      </c>
      <c r="F140" t="s">
        <v>53</v>
      </c>
      <c r="I140">
        <v>0.3</v>
      </c>
      <c r="J140">
        <v>0.312</v>
      </c>
      <c r="K140">
        <v>0.09</v>
      </c>
      <c r="L140">
        <v>0</v>
      </c>
      <c r="M140">
        <v>0.04</v>
      </c>
      <c r="N140">
        <v>0.35199999999999998</v>
      </c>
      <c r="O140">
        <v>35.200000000000003</v>
      </c>
      <c r="P140">
        <v>100</v>
      </c>
      <c r="Q140">
        <v>202240</v>
      </c>
      <c r="R140">
        <v>202339</v>
      </c>
      <c r="U140">
        <v>70019680</v>
      </c>
      <c r="V140">
        <v>10</v>
      </c>
      <c r="AG140" t="s">
        <v>46</v>
      </c>
      <c r="AH140" t="s">
        <v>47</v>
      </c>
      <c r="AM140" t="s">
        <v>48</v>
      </c>
      <c r="AN140" t="s">
        <v>49</v>
      </c>
      <c r="BI140" t="s">
        <v>236</v>
      </c>
      <c r="BJ140" t="s">
        <v>237</v>
      </c>
      <c r="BM140" t="s">
        <v>236</v>
      </c>
    </row>
    <row r="141" spans="1:65">
      <c r="A141">
        <v>65824</v>
      </c>
      <c r="B141" t="s">
        <v>131</v>
      </c>
      <c r="C141">
        <v>773</v>
      </c>
      <c r="D141" t="s">
        <v>52</v>
      </c>
      <c r="E141" t="s">
        <v>44</v>
      </c>
      <c r="F141" t="s">
        <v>53</v>
      </c>
      <c r="I141">
        <v>0.3</v>
      </c>
      <c r="J141">
        <v>0.312</v>
      </c>
      <c r="K141">
        <v>0.09</v>
      </c>
      <c r="L141">
        <v>0</v>
      </c>
      <c r="M141">
        <v>0.04</v>
      </c>
      <c r="N141">
        <v>0.35199999999999998</v>
      </c>
      <c r="O141">
        <v>35.200000000000003</v>
      </c>
      <c r="P141">
        <v>100</v>
      </c>
      <c r="Q141">
        <v>202240</v>
      </c>
      <c r="R141">
        <v>202339</v>
      </c>
      <c r="U141">
        <v>70003753</v>
      </c>
      <c r="V141">
        <v>10</v>
      </c>
      <c r="AG141" t="s">
        <v>46</v>
      </c>
      <c r="AH141" t="s">
        <v>47</v>
      </c>
      <c r="AM141" t="s">
        <v>48</v>
      </c>
      <c r="AN141" t="s">
        <v>49</v>
      </c>
      <c r="BI141" t="s">
        <v>236</v>
      </c>
      <c r="BJ141" t="s">
        <v>237</v>
      </c>
      <c r="BM141" t="s">
        <v>236</v>
      </c>
    </row>
    <row r="142" spans="1:65">
      <c r="A142">
        <v>65988</v>
      </c>
      <c r="B142" t="s">
        <v>132</v>
      </c>
      <c r="C142">
        <v>773</v>
      </c>
      <c r="D142" t="s">
        <v>52</v>
      </c>
      <c r="E142" t="s">
        <v>44</v>
      </c>
      <c r="F142" t="s">
        <v>53</v>
      </c>
      <c r="I142">
        <v>0.3</v>
      </c>
      <c r="J142">
        <v>0.312</v>
      </c>
      <c r="K142">
        <v>0.09</v>
      </c>
      <c r="L142">
        <v>0</v>
      </c>
      <c r="M142">
        <v>0.04</v>
      </c>
      <c r="N142">
        <v>0.35199999999999998</v>
      </c>
      <c r="O142">
        <v>35.200000000000003</v>
      </c>
      <c r="P142">
        <v>100</v>
      </c>
      <c r="Q142">
        <v>202240</v>
      </c>
      <c r="R142">
        <v>202339</v>
      </c>
      <c r="U142">
        <v>70003741</v>
      </c>
      <c r="V142">
        <v>10</v>
      </c>
      <c r="AG142" t="s">
        <v>46</v>
      </c>
      <c r="AH142" t="s">
        <v>47</v>
      </c>
      <c r="AM142" t="s">
        <v>48</v>
      </c>
      <c r="AN142" t="s">
        <v>49</v>
      </c>
      <c r="BI142" t="s">
        <v>236</v>
      </c>
      <c r="BJ142" t="s">
        <v>237</v>
      </c>
      <c r="BM142" t="s">
        <v>236</v>
      </c>
    </row>
    <row r="143" spans="1:65">
      <c r="A143">
        <v>66016</v>
      </c>
      <c r="B143" t="s">
        <v>133</v>
      </c>
      <c r="C143">
        <v>773</v>
      </c>
      <c r="D143" t="s">
        <v>43</v>
      </c>
      <c r="E143" t="s">
        <v>44</v>
      </c>
      <c r="F143" t="s">
        <v>45</v>
      </c>
      <c r="I143">
        <v>0.3</v>
      </c>
      <c r="J143">
        <v>0.71899999999999997</v>
      </c>
      <c r="K143">
        <v>0.51</v>
      </c>
      <c r="L143">
        <v>0</v>
      </c>
      <c r="M143">
        <v>0.04</v>
      </c>
      <c r="N143">
        <v>0.75900000000000001</v>
      </c>
      <c r="O143">
        <v>75.900000000000006</v>
      </c>
      <c r="P143">
        <v>100</v>
      </c>
      <c r="Q143">
        <v>202240</v>
      </c>
      <c r="R143">
        <v>202339</v>
      </c>
      <c r="U143">
        <v>70040840</v>
      </c>
      <c r="V143">
        <v>20</v>
      </c>
      <c r="AG143" t="s">
        <v>46</v>
      </c>
      <c r="AH143" t="s">
        <v>47</v>
      </c>
      <c r="AM143" t="s">
        <v>48</v>
      </c>
      <c r="AN143" t="s">
        <v>49</v>
      </c>
      <c r="BI143" t="s">
        <v>236</v>
      </c>
      <c r="BJ143" t="s">
        <v>237</v>
      </c>
      <c r="BM143" t="s">
        <v>236</v>
      </c>
    </row>
    <row r="144" spans="1:65">
      <c r="A144">
        <v>66016</v>
      </c>
      <c r="B144" t="s">
        <v>133</v>
      </c>
      <c r="C144">
        <v>773</v>
      </c>
      <c r="D144" t="s">
        <v>52</v>
      </c>
      <c r="E144" t="s">
        <v>44</v>
      </c>
      <c r="F144" t="s">
        <v>53</v>
      </c>
      <c r="I144">
        <v>0.3</v>
      </c>
      <c r="J144">
        <v>0.57599999999999996</v>
      </c>
      <c r="K144">
        <v>0.33</v>
      </c>
      <c r="L144">
        <v>0</v>
      </c>
      <c r="M144">
        <v>0.04</v>
      </c>
      <c r="N144">
        <v>0.61599999999999999</v>
      </c>
      <c r="O144">
        <v>61.6</v>
      </c>
      <c r="P144">
        <v>100</v>
      </c>
      <c r="Q144">
        <v>202240</v>
      </c>
      <c r="R144">
        <v>202339</v>
      </c>
      <c r="U144">
        <v>70040840</v>
      </c>
      <c r="V144">
        <v>16</v>
      </c>
      <c r="AG144" t="s">
        <v>46</v>
      </c>
      <c r="AH144" t="s">
        <v>47</v>
      </c>
      <c r="AM144" t="s">
        <v>48</v>
      </c>
      <c r="AN144" t="s">
        <v>49</v>
      </c>
      <c r="BI144" t="s">
        <v>236</v>
      </c>
      <c r="BJ144" t="s">
        <v>237</v>
      </c>
      <c r="BM144" t="s">
        <v>236</v>
      </c>
    </row>
    <row r="145" spans="1:65">
      <c r="A145">
        <v>66017</v>
      </c>
      <c r="B145" t="s">
        <v>134</v>
      </c>
      <c r="C145">
        <v>773</v>
      </c>
      <c r="D145" t="s">
        <v>43</v>
      </c>
      <c r="E145" t="s">
        <v>44</v>
      </c>
      <c r="F145" t="s">
        <v>45</v>
      </c>
      <c r="I145">
        <v>0.3</v>
      </c>
      <c r="J145">
        <v>0.71899999999999997</v>
      </c>
      <c r="K145">
        <v>0.51</v>
      </c>
      <c r="L145">
        <v>0</v>
      </c>
      <c r="M145">
        <v>0.04</v>
      </c>
      <c r="N145">
        <v>0.75900000000000001</v>
      </c>
      <c r="O145">
        <v>75.900000000000006</v>
      </c>
      <c r="P145">
        <v>100</v>
      </c>
      <c r="Q145">
        <v>202240</v>
      </c>
      <c r="R145">
        <v>202339</v>
      </c>
      <c r="U145">
        <v>70054721</v>
      </c>
      <c r="V145">
        <v>20</v>
      </c>
      <c r="AG145" t="s">
        <v>46</v>
      </c>
      <c r="AH145" t="s">
        <v>47</v>
      </c>
      <c r="AM145" t="s">
        <v>48</v>
      </c>
      <c r="AN145" t="s">
        <v>49</v>
      </c>
      <c r="BI145" t="s">
        <v>236</v>
      </c>
      <c r="BJ145" t="s">
        <v>237</v>
      </c>
      <c r="BM145" t="s">
        <v>236</v>
      </c>
    </row>
    <row r="146" spans="1:65">
      <c r="A146">
        <v>66017</v>
      </c>
      <c r="B146" t="s">
        <v>134</v>
      </c>
      <c r="C146">
        <v>773</v>
      </c>
      <c r="D146" t="s">
        <v>52</v>
      </c>
      <c r="E146" t="s">
        <v>44</v>
      </c>
      <c r="F146" t="s">
        <v>53</v>
      </c>
      <c r="I146">
        <v>0.3</v>
      </c>
      <c r="J146">
        <v>0.57599999999999996</v>
      </c>
      <c r="K146">
        <v>0.33</v>
      </c>
      <c r="L146">
        <v>0</v>
      </c>
      <c r="M146">
        <v>0.04</v>
      </c>
      <c r="N146">
        <v>0.61599999999999999</v>
      </c>
      <c r="O146">
        <v>61.6</v>
      </c>
      <c r="P146">
        <v>100</v>
      </c>
      <c r="Q146">
        <v>202240</v>
      </c>
      <c r="R146">
        <v>202339</v>
      </c>
      <c r="U146">
        <v>70054721</v>
      </c>
      <c r="V146">
        <v>16</v>
      </c>
      <c r="AG146" t="s">
        <v>46</v>
      </c>
      <c r="AH146" t="s">
        <v>47</v>
      </c>
      <c r="AM146" t="s">
        <v>48</v>
      </c>
      <c r="AN146" t="s">
        <v>49</v>
      </c>
      <c r="BI146" t="s">
        <v>236</v>
      </c>
      <c r="BJ146" t="s">
        <v>237</v>
      </c>
      <c r="BM146" t="s">
        <v>236</v>
      </c>
    </row>
    <row r="147" spans="1:65">
      <c r="A147">
        <v>66021</v>
      </c>
      <c r="B147" t="s">
        <v>135</v>
      </c>
      <c r="C147">
        <v>773</v>
      </c>
      <c r="D147" t="s">
        <v>52</v>
      </c>
      <c r="E147" t="s">
        <v>44</v>
      </c>
      <c r="F147" t="s">
        <v>53</v>
      </c>
      <c r="I147">
        <v>0.3</v>
      </c>
      <c r="J147">
        <v>0.312</v>
      </c>
      <c r="K147">
        <v>0.09</v>
      </c>
      <c r="L147">
        <v>0</v>
      </c>
      <c r="M147">
        <v>0.04</v>
      </c>
      <c r="N147">
        <v>0.35199999999999998</v>
      </c>
      <c r="O147">
        <v>35.200000000000003</v>
      </c>
      <c r="P147">
        <v>100</v>
      </c>
      <c r="Q147">
        <v>202240</v>
      </c>
      <c r="R147">
        <v>202339</v>
      </c>
      <c r="U147">
        <v>70061277</v>
      </c>
      <c r="V147">
        <v>10</v>
      </c>
      <c r="AG147" t="s">
        <v>46</v>
      </c>
      <c r="AH147" t="s">
        <v>47</v>
      </c>
      <c r="AM147" t="s">
        <v>48</v>
      </c>
      <c r="AN147" t="s">
        <v>49</v>
      </c>
      <c r="BI147" t="s">
        <v>236</v>
      </c>
      <c r="BJ147" t="s">
        <v>237</v>
      </c>
      <c r="BM147" t="s">
        <v>236</v>
      </c>
    </row>
    <row r="148" spans="1:65">
      <c r="A148">
        <v>66273</v>
      </c>
      <c r="B148" t="s">
        <v>136</v>
      </c>
      <c r="C148">
        <v>773</v>
      </c>
      <c r="D148" t="s">
        <v>43</v>
      </c>
      <c r="E148" t="s">
        <v>44</v>
      </c>
      <c r="F148" t="s">
        <v>45</v>
      </c>
      <c r="I148">
        <v>0.3</v>
      </c>
      <c r="J148">
        <v>0.71899999999999997</v>
      </c>
      <c r="K148">
        <v>0.51</v>
      </c>
      <c r="L148">
        <v>0</v>
      </c>
      <c r="M148">
        <v>0.04</v>
      </c>
      <c r="N148">
        <v>0.75900000000000001</v>
      </c>
      <c r="O148">
        <v>75.900000000000006</v>
      </c>
      <c r="P148">
        <v>100</v>
      </c>
      <c r="Q148">
        <v>202240</v>
      </c>
      <c r="R148">
        <v>202339</v>
      </c>
      <c r="U148">
        <v>70048339</v>
      </c>
      <c r="V148">
        <v>20</v>
      </c>
      <c r="AG148" t="s">
        <v>46</v>
      </c>
      <c r="AH148" t="s">
        <v>47</v>
      </c>
      <c r="AM148" t="s">
        <v>48</v>
      </c>
      <c r="AN148" t="s">
        <v>49</v>
      </c>
      <c r="BI148" t="s">
        <v>236</v>
      </c>
      <c r="BJ148" t="s">
        <v>237</v>
      </c>
      <c r="BM148" t="s">
        <v>236</v>
      </c>
    </row>
    <row r="149" spans="1:65">
      <c r="A149">
        <v>66273</v>
      </c>
      <c r="B149" t="s">
        <v>136</v>
      </c>
      <c r="C149">
        <v>773</v>
      </c>
      <c r="D149" t="s">
        <v>52</v>
      </c>
      <c r="E149" t="s">
        <v>44</v>
      </c>
      <c r="F149" t="s">
        <v>53</v>
      </c>
      <c r="I149">
        <v>0.3</v>
      </c>
      <c r="J149">
        <v>0.57599999999999996</v>
      </c>
      <c r="K149">
        <v>0.33</v>
      </c>
      <c r="L149">
        <v>0</v>
      </c>
      <c r="M149">
        <v>0.04</v>
      </c>
      <c r="N149">
        <v>0.61599999999999999</v>
      </c>
      <c r="O149">
        <v>61.6</v>
      </c>
      <c r="P149">
        <v>100</v>
      </c>
      <c r="Q149">
        <v>202240</v>
      </c>
      <c r="R149">
        <v>202339</v>
      </c>
      <c r="U149">
        <v>70048339</v>
      </c>
      <c r="V149">
        <v>16</v>
      </c>
      <c r="AG149" t="s">
        <v>46</v>
      </c>
      <c r="AH149" t="s">
        <v>47</v>
      </c>
      <c r="AM149" t="s">
        <v>48</v>
      </c>
      <c r="AN149" t="s">
        <v>49</v>
      </c>
      <c r="BI149" t="s">
        <v>236</v>
      </c>
      <c r="BJ149" t="s">
        <v>237</v>
      </c>
      <c r="BM149" t="s">
        <v>236</v>
      </c>
    </row>
    <row r="150" spans="1:65">
      <c r="A150">
        <v>67881</v>
      </c>
      <c r="B150" t="s">
        <v>137</v>
      </c>
      <c r="C150">
        <v>773</v>
      </c>
      <c r="D150" t="s">
        <v>43</v>
      </c>
      <c r="E150" t="s">
        <v>44</v>
      </c>
      <c r="F150" t="s">
        <v>45</v>
      </c>
      <c r="I150">
        <v>0.3</v>
      </c>
      <c r="J150">
        <v>0.61299999999999999</v>
      </c>
      <c r="K150">
        <v>0.37</v>
      </c>
      <c r="L150">
        <v>0</v>
      </c>
      <c r="M150">
        <v>0.04</v>
      </c>
      <c r="N150">
        <v>0.65300000000000002</v>
      </c>
      <c r="O150">
        <v>65.3</v>
      </c>
      <c r="P150">
        <v>100</v>
      </c>
      <c r="Q150">
        <v>202240</v>
      </c>
      <c r="R150">
        <v>202339</v>
      </c>
      <c r="U150">
        <v>70004107</v>
      </c>
      <c r="V150">
        <v>17</v>
      </c>
      <c r="AG150" t="s">
        <v>46</v>
      </c>
      <c r="AH150" t="s">
        <v>47</v>
      </c>
      <c r="AM150" t="s">
        <v>48</v>
      </c>
      <c r="AN150" t="s">
        <v>49</v>
      </c>
      <c r="BI150" t="s">
        <v>236</v>
      </c>
      <c r="BJ150" t="s">
        <v>237</v>
      </c>
      <c r="BM150" t="s">
        <v>236</v>
      </c>
    </row>
    <row r="151" spans="1:65">
      <c r="A151">
        <v>67881</v>
      </c>
      <c r="B151" t="s">
        <v>137</v>
      </c>
      <c r="C151">
        <v>773</v>
      </c>
      <c r="D151" t="s">
        <v>52</v>
      </c>
      <c r="E151" t="s">
        <v>44</v>
      </c>
      <c r="F151" t="s">
        <v>53</v>
      </c>
      <c r="I151">
        <v>0.3</v>
      </c>
      <c r="J151">
        <v>0.47499999999999998</v>
      </c>
      <c r="K151">
        <v>0.22</v>
      </c>
      <c r="L151">
        <v>0</v>
      </c>
      <c r="M151">
        <v>0.04</v>
      </c>
      <c r="N151">
        <v>0.51500000000000001</v>
      </c>
      <c r="O151">
        <v>51.5</v>
      </c>
      <c r="P151">
        <v>100</v>
      </c>
      <c r="Q151">
        <v>202240</v>
      </c>
      <c r="R151">
        <v>202339</v>
      </c>
      <c r="U151">
        <v>70004107</v>
      </c>
      <c r="V151">
        <v>12</v>
      </c>
      <c r="AG151" t="s">
        <v>46</v>
      </c>
      <c r="AH151" t="s">
        <v>47</v>
      </c>
      <c r="AM151" t="s">
        <v>48</v>
      </c>
      <c r="AN151" t="s">
        <v>49</v>
      </c>
      <c r="BI151" t="s">
        <v>236</v>
      </c>
      <c r="BJ151" t="s">
        <v>237</v>
      </c>
      <c r="BM151" t="s">
        <v>236</v>
      </c>
    </row>
    <row r="152" spans="1:65">
      <c r="A152">
        <v>67911</v>
      </c>
      <c r="B152" t="s">
        <v>138</v>
      </c>
      <c r="C152">
        <v>773</v>
      </c>
      <c r="D152" t="s">
        <v>52</v>
      </c>
      <c r="E152" t="s">
        <v>44</v>
      </c>
      <c r="F152" t="s">
        <v>53</v>
      </c>
      <c r="I152">
        <v>0.3</v>
      </c>
      <c r="J152">
        <v>0.312</v>
      </c>
      <c r="K152">
        <v>0.09</v>
      </c>
      <c r="L152">
        <v>0</v>
      </c>
      <c r="M152">
        <v>0.04</v>
      </c>
      <c r="N152">
        <v>0.35199999999999998</v>
      </c>
      <c r="O152">
        <v>35.200000000000003</v>
      </c>
      <c r="P152">
        <v>100</v>
      </c>
      <c r="Q152">
        <v>202240</v>
      </c>
      <c r="R152">
        <v>202339</v>
      </c>
      <c r="U152">
        <v>70003785</v>
      </c>
      <c r="V152">
        <v>10</v>
      </c>
      <c r="AG152" t="s">
        <v>46</v>
      </c>
      <c r="AH152" t="s">
        <v>47</v>
      </c>
      <c r="AM152" t="s">
        <v>48</v>
      </c>
      <c r="AN152" t="s">
        <v>49</v>
      </c>
      <c r="BI152" t="s">
        <v>236</v>
      </c>
      <c r="BJ152" t="s">
        <v>237</v>
      </c>
      <c r="BM152" t="s">
        <v>236</v>
      </c>
    </row>
    <row r="153" spans="1:65">
      <c r="A153">
        <v>70521</v>
      </c>
      <c r="B153" t="s">
        <v>139</v>
      </c>
      <c r="C153">
        <v>773</v>
      </c>
      <c r="D153" t="s">
        <v>43</v>
      </c>
      <c r="E153" t="s">
        <v>44</v>
      </c>
      <c r="F153" t="s">
        <v>45</v>
      </c>
      <c r="I153">
        <v>0.3</v>
      </c>
      <c r="J153">
        <v>0.64800000000000002</v>
      </c>
      <c r="K153">
        <v>0.41</v>
      </c>
      <c r="L153">
        <v>0</v>
      </c>
      <c r="M153">
        <v>0.04</v>
      </c>
      <c r="N153">
        <v>0.68799999999999994</v>
      </c>
      <c r="O153">
        <v>68.8</v>
      </c>
      <c r="P153">
        <v>100</v>
      </c>
      <c r="Q153">
        <v>202240</v>
      </c>
      <c r="R153">
        <v>202339</v>
      </c>
      <c r="U153">
        <v>70070069</v>
      </c>
      <c r="V153">
        <v>19</v>
      </c>
      <c r="AG153" t="s">
        <v>46</v>
      </c>
      <c r="AH153" t="s">
        <v>47</v>
      </c>
      <c r="AM153" t="s">
        <v>48</v>
      </c>
      <c r="AN153" t="s">
        <v>49</v>
      </c>
      <c r="BI153" t="s">
        <v>236</v>
      </c>
      <c r="BJ153" t="s">
        <v>237</v>
      </c>
      <c r="BM153" t="s">
        <v>236</v>
      </c>
    </row>
    <row r="154" spans="1:65">
      <c r="A154">
        <v>70521</v>
      </c>
      <c r="B154" t="s">
        <v>139</v>
      </c>
      <c r="C154">
        <v>773</v>
      </c>
      <c r="D154" t="s">
        <v>52</v>
      </c>
      <c r="E154" t="s">
        <v>44</v>
      </c>
      <c r="F154" t="s">
        <v>53</v>
      </c>
      <c r="I154">
        <v>0.3</v>
      </c>
      <c r="J154">
        <v>0.505</v>
      </c>
      <c r="K154">
        <v>0.25</v>
      </c>
      <c r="L154">
        <v>0</v>
      </c>
      <c r="M154">
        <v>0.04</v>
      </c>
      <c r="N154">
        <v>0.54500000000000004</v>
      </c>
      <c r="O154">
        <v>54.5</v>
      </c>
      <c r="P154">
        <v>100</v>
      </c>
      <c r="Q154">
        <v>202240</v>
      </c>
      <c r="R154">
        <v>202339</v>
      </c>
      <c r="U154">
        <v>70070069</v>
      </c>
      <c r="V154">
        <v>13</v>
      </c>
      <c r="AG154" t="s">
        <v>46</v>
      </c>
      <c r="AH154" t="s">
        <v>47</v>
      </c>
      <c r="AM154" t="s">
        <v>48</v>
      </c>
      <c r="AN154" t="s">
        <v>49</v>
      </c>
      <c r="BI154" t="s">
        <v>236</v>
      </c>
      <c r="BJ154" t="s">
        <v>237</v>
      </c>
      <c r="BM154" t="s">
        <v>236</v>
      </c>
    </row>
    <row r="155" spans="1:65">
      <c r="A155">
        <v>70522</v>
      </c>
      <c r="B155" t="s">
        <v>140</v>
      </c>
      <c r="C155">
        <v>773</v>
      </c>
      <c r="D155" t="s">
        <v>43</v>
      </c>
      <c r="E155" t="s">
        <v>44</v>
      </c>
      <c r="F155" t="s">
        <v>45</v>
      </c>
      <c r="I155">
        <v>0.3</v>
      </c>
      <c r="J155">
        <v>0.64800000000000002</v>
      </c>
      <c r="K155">
        <v>0.41</v>
      </c>
      <c r="L155">
        <v>0</v>
      </c>
      <c r="M155">
        <v>0.04</v>
      </c>
      <c r="N155">
        <v>0.68799999999999994</v>
      </c>
      <c r="O155">
        <v>68.8</v>
      </c>
      <c r="P155">
        <v>100</v>
      </c>
      <c r="Q155">
        <v>202240</v>
      </c>
      <c r="R155">
        <v>202339</v>
      </c>
      <c r="U155">
        <v>70051129</v>
      </c>
      <c r="V155">
        <v>19</v>
      </c>
      <c r="AG155" t="s">
        <v>46</v>
      </c>
      <c r="AH155" t="s">
        <v>47</v>
      </c>
      <c r="AM155" t="s">
        <v>48</v>
      </c>
      <c r="AN155" t="s">
        <v>49</v>
      </c>
      <c r="BI155" t="s">
        <v>236</v>
      </c>
      <c r="BJ155" t="s">
        <v>237</v>
      </c>
      <c r="BM155" t="s">
        <v>236</v>
      </c>
    </row>
    <row r="156" spans="1:65">
      <c r="A156">
        <v>70522</v>
      </c>
      <c r="B156" t="s">
        <v>140</v>
      </c>
      <c r="C156">
        <v>773</v>
      </c>
      <c r="D156" t="s">
        <v>52</v>
      </c>
      <c r="E156" t="s">
        <v>44</v>
      </c>
      <c r="F156" t="s">
        <v>53</v>
      </c>
      <c r="I156">
        <v>0.3</v>
      </c>
      <c r="J156">
        <v>0.505</v>
      </c>
      <c r="K156">
        <v>0.25</v>
      </c>
      <c r="L156">
        <v>0</v>
      </c>
      <c r="M156">
        <v>0.04</v>
      </c>
      <c r="N156">
        <v>0.54500000000000004</v>
      </c>
      <c r="O156">
        <v>54.5</v>
      </c>
      <c r="P156">
        <v>100</v>
      </c>
      <c r="Q156">
        <v>202240</v>
      </c>
      <c r="R156">
        <v>202339</v>
      </c>
      <c r="U156">
        <v>70051129</v>
      </c>
      <c r="V156">
        <v>13</v>
      </c>
      <c r="AG156" t="s">
        <v>46</v>
      </c>
      <c r="AH156" t="s">
        <v>47</v>
      </c>
      <c r="AM156" t="s">
        <v>48</v>
      </c>
      <c r="AN156" t="s">
        <v>49</v>
      </c>
      <c r="BI156" t="s">
        <v>236</v>
      </c>
      <c r="BJ156" t="s">
        <v>237</v>
      </c>
      <c r="BM156" t="s">
        <v>236</v>
      </c>
    </row>
    <row r="157" spans="1:65">
      <c r="A157">
        <v>70572</v>
      </c>
      <c r="B157" t="s">
        <v>141</v>
      </c>
      <c r="C157">
        <v>773</v>
      </c>
      <c r="D157" t="s">
        <v>52</v>
      </c>
      <c r="E157" t="s">
        <v>44</v>
      </c>
      <c r="F157" t="s">
        <v>53</v>
      </c>
      <c r="I157">
        <v>0.3</v>
      </c>
      <c r="J157">
        <v>0.312</v>
      </c>
      <c r="K157">
        <v>0.09</v>
      </c>
      <c r="L157">
        <v>0</v>
      </c>
      <c r="M157">
        <v>0.04</v>
      </c>
      <c r="N157">
        <v>0.35199999999999998</v>
      </c>
      <c r="O157">
        <v>35.200000000000003</v>
      </c>
      <c r="P157">
        <v>100</v>
      </c>
      <c r="Q157">
        <v>202240</v>
      </c>
      <c r="R157">
        <v>202339</v>
      </c>
      <c r="U157">
        <v>70019677</v>
      </c>
      <c r="V157">
        <v>10</v>
      </c>
      <c r="AG157" t="s">
        <v>46</v>
      </c>
      <c r="AH157" t="s">
        <v>47</v>
      </c>
      <c r="AM157" t="s">
        <v>48</v>
      </c>
      <c r="AN157" t="s">
        <v>49</v>
      </c>
      <c r="BI157" t="s">
        <v>236</v>
      </c>
      <c r="BJ157" t="s">
        <v>237</v>
      </c>
      <c r="BM157" t="s">
        <v>236</v>
      </c>
    </row>
    <row r="158" spans="1:65">
      <c r="A158">
        <v>70573</v>
      </c>
      <c r="B158" t="s">
        <v>142</v>
      </c>
      <c r="C158">
        <v>773</v>
      </c>
      <c r="D158" t="s">
        <v>52</v>
      </c>
      <c r="E158" t="s">
        <v>44</v>
      </c>
      <c r="F158" t="s">
        <v>53</v>
      </c>
      <c r="I158">
        <v>0.3</v>
      </c>
      <c r="J158">
        <v>0.312</v>
      </c>
      <c r="K158">
        <v>0.09</v>
      </c>
      <c r="L158">
        <v>0</v>
      </c>
      <c r="M158">
        <v>0.04</v>
      </c>
      <c r="N158">
        <v>0.35199999999999998</v>
      </c>
      <c r="O158">
        <v>35.200000000000003</v>
      </c>
      <c r="P158">
        <v>100</v>
      </c>
      <c r="Q158">
        <v>202240</v>
      </c>
      <c r="R158">
        <v>202339</v>
      </c>
      <c r="U158">
        <v>70066412</v>
      </c>
      <c r="V158">
        <v>10</v>
      </c>
      <c r="AG158" t="s">
        <v>46</v>
      </c>
      <c r="AH158" t="s">
        <v>47</v>
      </c>
      <c r="AM158" t="s">
        <v>48</v>
      </c>
      <c r="AN158" t="s">
        <v>49</v>
      </c>
      <c r="BI158" t="s">
        <v>236</v>
      </c>
      <c r="BJ158" t="s">
        <v>237</v>
      </c>
      <c r="BM158" t="s">
        <v>236</v>
      </c>
    </row>
    <row r="159" spans="1:65">
      <c r="A159">
        <v>71962</v>
      </c>
      <c r="B159" t="s">
        <v>143</v>
      </c>
      <c r="C159">
        <v>773</v>
      </c>
      <c r="D159" t="s">
        <v>43</v>
      </c>
      <c r="E159" t="s">
        <v>44</v>
      </c>
      <c r="F159" t="s">
        <v>45</v>
      </c>
      <c r="I159">
        <v>0.3</v>
      </c>
      <c r="J159">
        <v>0.61299999999999999</v>
      </c>
      <c r="K159">
        <v>0.37</v>
      </c>
      <c r="L159">
        <v>0</v>
      </c>
      <c r="M159">
        <v>0.04</v>
      </c>
      <c r="N159">
        <v>0.65300000000000002</v>
      </c>
      <c r="O159">
        <v>65.3</v>
      </c>
      <c r="P159">
        <v>100</v>
      </c>
      <c r="Q159">
        <v>202240</v>
      </c>
      <c r="R159">
        <v>202339</v>
      </c>
      <c r="U159">
        <v>70006941</v>
      </c>
      <c r="V159">
        <v>17</v>
      </c>
      <c r="AG159" t="s">
        <v>46</v>
      </c>
      <c r="AH159" t="s">
        <v>47</v>
      </c>
      <c r="AM159" t="s">
        <v>48</v>
      </c>
      <c r="AN159" t="s">
        <v>49</v>
      </c>
      <c r="BI159" t="s">
        <v>236</v>
      </c>
      <c r="BJ159" t="s">
        <v>237</v>
      </c>
      <c r="BM159" t="s">
        <v>236</v>
      </c>
    </row>
    <row r="160" spans="1:65">
      <c r="A160">
        <v>71962</v>
      </c>
      <c r="B160" t="s">
        <v>143</v>
      </c>
      <c r="C160">
        <v>773</v>
      </c>
      <c r="D160" t="s">
        <v>52</v>
      </c>
      <c r="E160" t="s">
        <v>44</v>
      </c>
      <c r="F160" t="s">
        <v>53</v>
      </c>
      <c r="I160">
        <v>0.3</v>
      </c>
      <c r="J160">
        <v>0.47499999999999998</v>
      </c>
      <c r="K160">
        <v>0.22</v>
      </c>
      <c r="L160">
        <v>0</v>
      </c>
      <c r="M160">
        <v>0.04</v>
      </c>
      <c r="N160">
        <v>0.51500000000000001</v>
      </c>
      <c r="O160">
        <v>51.5</v>
      </c>
      <c r="P160">
        <v>100</v>
      </c>
      <c r="Q160">
        <v>202240</v>
      </c>
      <c r="R160">
        <v>202339</v>
      </c>
      <c r="U160">
        <v>70006941</v>
      </c>
      <c r="V160">
        <v>12</v>
      </c>
      <c r="AG160" t="s">
        <v>46</v>
      </c>
      <c r="AH160" t="s">
        <v>47</v>
      </c>
      <c r="AM160" t="s">
        <v>48</v>
      </c>
      <c r="AN160" t="s">
        <v>49</v>
      </c>
      <c r="BI160" t="s">
        <v>236</v>
      </c>
      <c r="BJ160" t="s">
        <v>237</v>
      </c>
      <c r="BM160" t="s">
        <v>236</v>
      </c>
    </row>
    <row r="161" spans="1:65">
      <c r="A161">
        <v>71983</v>
      </c>
      <c r="B161" t="s">
        <v>144</v>
      </c>
      <c r="C161">
        <v>773</v>
      </c>
      <c r="D161" t="s">
        <v>52</v>
      </c>
      <c r="E161" t="s">
        <v>44</v>
      </c>
      <c r="F161" t="s">
        <v>53</v>
      </c>
      <c r="I161">
        <v>0.3</v>
      </c>
      <c r="J161">
        <v>0.312</v>
      </c>
      <c r="K161">
        <v>0.09</v>
      </c>
      <c r="L161">
        <v>0</v>
      </c>
      <c r="M161">
        <v>0.04</v>
      </c>
      <c r="N161">
        <v>0.35199999999999998</v>
      </c>
      <c r="O161">
        <v>35.200000000000003</v>
      </c>
      <c r="P161">
        <v>100</v>
      </c>
      <c r="Q161">
        <v>202240</v>
      </c>
      <c r="R161">
        <v>202339</v>
      </c>
      <c r="U161">
        <v>70008383</v>
      </c>
      <c r="V161">
        <v>10</v>
      </c>
      <c r="AG161" t="s">
        <v>46</v>
      </c>
      <c r="AH161" t="s">
        <v>47</v>
      </c>
      <c r="AM161" t="s">
        <v>48</v>
      </c>
      <c r="AN161" t="s">
        <v>49</v>
      </c>
      <c r="BI161" t="s">
        <v>236</v>
      </c>
      <c r="BJ161" t="s">
        <v>237</v>
      </c>
      <c r="BM161" t="s">
        <v>236</v>
      </c>
    </row>
    <row r="162" spans="1:65">
      <c r="A162">
        <v>73446</v>
      </c>
      <c r="B162" t="s">
        <v>145</v>
      </c>
      <c r="C162">
        <v>773</v>
      </c>
      <c r="D162" t="s">
        <v>43</v>
      </c>
      <c r="E162" t="s">
        <v>44</v>
      </c>
      <c r="F162" t="s">
        <v>45</v>
      </c>
      <c r="I162">
        <v>0.3</v>
      </c>
      <c r="J162">
        <v>0.61299999999999999</v>
      </c>
      <c r="K162">
        <v>0.37</v>
      </c>
      <c r="L162">
        <v>0</v>
      </c>
      <c r="M162">
        <v>0.04</v>
      </c>
      <c r="N162">
        <v>0.65300000000000002</v>
      </c>
      <c r="O162">
        <v>65.3</v>
      </c>
      <c r="P162">
        <v>100</v>
      </c>
      <c r="Q162">
        <v>202240</v>
      </c>
      <c r="R162">
        <v>202339</v>
      </c>
      <c r="U162">
        <v>70007861</v>
      </c>
      <c r="V162">
        <v>17</v>
      </c>
      <c r="AG162" t="s">
        <v>46</v>
      </c>
      <c r="AH162" t="s">
        <v>47</v>
      </c>
      <c r="AM162" t="s">
        <v>48</v>
      </c>
      <c r="AN162" t="s">
        <v>49</v>
      </c>
      <c r="BI162" t="s">
        <v>236</v>
      </c>
      <c r="BJ162" t="s">
        <v>237</v>
      </c>
      <c r="BM162" t="s">
        <v>236</v>
      </c>
    </row>
    <row r="163" spans="1:65">
      <c r="A163">
        <v>73446</v>
      </c>
      <c r="B163" t="s">
        <v>145</v>
      </c>
      <c r="C163">
        <v>773</v>
      </c>
      <c r="D163" t="s">
        <v>52</v>
      </c>
      <c r="E163" t="s">
        <v>44</v>
      </c>
      <c r="F163" t="s">
        <v>53</v>
      </c>
      <c r="I163">
        <v>0.3</v>
      </c>
      <c r="J163">
        <v>0.47499999999999998</v>
      </c>
      <c r="K163">
        <v>0.22</v>
      </c>
      <c r="L163">
        <v>0</v>
      </c>
      <c r="M163">
        <v>0.04</v>
      </c>
      <c r="N163">
        <v>0.51500000000000001</v>
      </c>
      <c r="O163">
        <v>51.5</v>
      </c>
      <c r="P163">
        <v>100</v>
      </c>
      <c r="Q163">
        <v>202240</v>
      </c>
      <c r="R163">
        <v>202339</v>
      </c>
      <c r="U163">
        <v>70007861</v>
      </c>
      <c r="V163">
        <v>12</v>
      </c>
      <c r="AG163" t="s">
        <v>46</v>
      </c>
      <c r="AH163" t="s">
        <v>47</v>
      </c>
      <c r="AM163" t="s">
        <v>48</v>
      </c>
      <c r="AN163" t="s">
        <v>49</v>
      </c>
      <c r="BI163" t="s">
        <v>236</v>
      </c>
      <c r="BJ163" t="s">
        <v>237</v>
      </c>
      <c r="BM163" t="s">
        <v>236</v>
      </c>
    </row>
    <row r="164" spans="1:65">
      <c r="A164">
        <v>73462</v>
      </c>
      <c r="B164" t="s">
        <v>146</v>
      </c>
      <c r="C164">
        <v>773</v>
      </c>
      <c r="D164" t="s">
        <v>52</v>
      </c>
      <c r="E164" t="s">
        <v>44</v>
      </c>
      <c r="F164" t="s">
        <v>53</v>
      </c>
      <c r="I164">
        <v>0.3</v>
      </c>
      <c r="J164">
        <v>0.312</v>
      </c>
      <c r="K164">
        <v>0.09</v>
      </c>
      <c r="L164">
        <v>0</v>
      </c>
      <c r="M164">
        <v>0.04</v>
      </c>
      <c r="N164">
        <v>0.35199999999999998</v>
      </c>
      <c r="O164">
        <v>35.200000000000003</v>
      </c>
      <c r="P164">
        <v>100</v>
      </c>
      <c r="Q164">
        <v>202240</v>
      </c>
      <c r="R164">
        <v>202339</v>
      </c>
      <c r="U164">
        <v>70003800</v>
      </c>
      <c r="V164">
        <v>10</v>
      </c>
      <c r="AG164" t="s">
        <v>46</v>
      </c>
      <c r="AH164" t="s">
        <v>47</v>
      </c>
      <c r="AM164" t="s">
        <v>48</v>
      </c>
      <c r="AN164" t="s">
        <v>49</v>
      </c>
      <c r="BI164" t="s">
        <v>236</v>
      </c>
      <c r="BJ164" t="s">
        <v>237</v>
      </c>
      <c r="BM164" t="s">
        <v>236</v>
      </c>
    </row>
    <row r="165" spans="1:65">
      <c r="A165">
        <v>75048</v>
      </c>
      <c r="B165" t="s">
        <v>147</v>
      </c>
      <c r="C165">
        <v>773</v>
      </c>
      <c r="D165" t="s">
        <v>43</v>
      </c>
      <c r="E165" t="s">
        <v>44</v>
      </c>
      <c r="F165" t="s">
        <v>45</v>
      </c>
      <c r="I165">
        <v>0.3</v>
      </c>
      <c r="J165">
        <v>0.64800000000000002</v>
      </c>
      <c r="K165">
        <v>0.41</v>
      </c>
      <c r="L165">
        <v>0</v>
      </c>
      <c r="M165">
        <v>0.04</v>
      </c>
      <c r="N165">
        <v>0.68799999999999994</v>
      </c>
      <c r="O165">
        <v>68.8</v>
      </c>
      <c r="P165">
        <v>100</v>
      </c>
      <c r="Q165">
        <v>202240</v>
      </c>
      <c r="R165">
        <v>202339</v>
      </c>
      <c r="U165">
        <v>70008715</v>
      </c>
      <c r="V165">
        <v>19</v>
      </c>
      <c r="AG165" t="s">
        <v>46</v>
      </c>
      <c r="AH165" t="s">
        <v>47</v>
      </c>
      <c r="AM165" t="s">
        <v>48</v>
      </c>
      <c r="AN165" t="s">
        <v>49</v>
      </c>
      <c r="BI165" t="s">
        <v>236</v>
      </c>
      <c r="BJ165" t="s">
        <v>237</v>
      </c>
      <c r="BM165" t="s">
        <v>236</v>
      </c>
    </row>
    <row r="166" spans="1:65">
      <c r="A166">
        <v>75048</v>
      </c>
      <c r="B166" t="s">
        <v>147</v>
      </c>
      <c r="C166">
        <v>773</v>
      </c>
      <c r="D166" t="s">
        <v>52</v>
      </c>
      <c r="E166" t="s">
        <v>44</v>
      </c>
      <c r="F166" t="s">
        <v>53</v>
      </c>
      <c r="I166">
        <v>0.3</v>
      </c>
      <c r="J166">
        <v>0.505</v>
      </c>
      <c r="K166">
        <v>0.25</v>
      </c>
      <c r="L166">
        <v>0</v>
      </c>
      <c r="M166">
        <v>0.04</v>
      </c>
      <c r="N166">
        <v>0.54500000000000004</v>
      </c>
      <c r="O166">
        <v>54.5</v>
      </c>
      <c r="P166">
        <v>100</v>
      </c>
      <c r="Q166">
        <v>202240</v>
      </c>
      <c r="R166">
        <v>202339</v>
      </c>
      <c r="U166">
        <v>70008715</v>
      </c>
      <c r="V166">
        <v>13</v>
      </c>
      <c r="AG166" t="s">
        <v>46</v>
      </c>
      <c r="AH166" t="s">
        <v>47</v>
      </c>
      <c r="AM166" t="s">
        <v>48</v>
      </c>
      <c r="AN166" t="s">
        <v>49</v>
      </c>
      <c r="BI166" t="s">
        <v>236</v>
      </c>
      <c r="BJ166" t="s">
        <v>237</v>
      </c>
      <c r="BM166" t="s">
        <v>236</v>
      </c>
    </row>
    <row r="167" spans="1:65" ht="102">
      <c r="A167" s="34">
        <v>75049</v>
      </c>
      <c r="B167" s="34" t="s">
        <v>148</v>
      </c>
      <c r="C167" s="34">
        <v>773</v>
      </c>
      <c r="D167" s="34" t="s">
        <v>43</v>
      </c>
      <c r="E167" s="34" t="s">
        <v>44</v>
      </c>
      <c r="F167" s="34" t="s">
        <v>45</v>
      </c>
      <c r="G167" s="34"/>
      <c r="H167" s="34"/>
      <c r="I167" s="34">
        <v>0.3</v>
      </c>
      <c r="J167" s="34">
        <v>0.64800000000000002</v>
      </c>
      <c r="K167" s="34">
        <v>0.41</v>
      </c>
      <c r="L167" s="34">
        <v>0</v>
      </c>
      <c r="M167" s="34">
        <v>0.04</v>
      </c>
      <c r="N167" s="34">
        <v>0.68799999999999994</v>
      </c>
      <c r="O167" s="34">
        <v>68.8</v>
      </c>
      <c r="P167" s="34">
        <v>100</v>
      </c>
      <c r="Q167" s="34">
        <v>202240</v>
      </c>
      <c r="R167" s="34">
        <v>202339</v>
      </c>
      <c r="S167" s="34"/>
      <c r="T167" s="34"/>
      <c r="U167" s="34">
        <v>70008714</v>
      </c>
      <c r="V167" s="34">
        <v>19</v>
      </c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 t="s">
        <v>46</v>
      </c>
      <c r="AH167" s="34" t="s">
        <v>47</v>
      </c>
      <c r="AI167" s="34"/>
      <c r="AJ167" s="34"/>
      <c r="AK167" s="34"/>
      <c r="AL167" s="34"/>
      <c r="AM167" s="34" t="s">
        <v>48</v>
      </c>
      <c r="AN167" s="34" t="s">
        <v>49</v>
      </c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 t="s">
        <v>236</v>
      </c>
      <c r="BJ167" s="34" t="s">
        <v>237</v>
      </c>
      <c r="BK167" s="34"/>
      <c r="BL167" s="34"/>
      <c r="BM167" s="34" t="s">
        <v>236</v>
      </c>
    </row>
    <row r="168" spans="1:65">
      <c r="A168">
        <v>75049</v>
      </c>
      <c r="B168" t="s">
        <v>148</v>
      </c>
      <c r="C168">
        <v>773</v>
      </c>
      <c r="D168" t="s">
        <v>52</v>
      </c>
      <c r="E168" t="s">
        <v>44</v>
      </c>
      <c r="F168" t="s">
        <v>53</v>
      </c>
      <c r="I168">
        <v>0.3</v>
      </c>
      <c r="J168">
        <v>0.505</v>
      </c>
      <c r="K168">
        <v>0.25</v>
      </c>
      <c r="L168">
        <v>0</v>
      </c>
      <c r="M168">
        <v>0.04</v>
      </c>
      <c r="N168">
        <v>0.54500000000000004</v>
      </c>
      <c r="O168">
        <v>54.5</v>
      </c>
      <c r="P168">
        <v>100</v>
      </c>
      <c r="Q168">
        <v>202240</v>
      </c>
      <c r="R168">
        <v>202339</v>
      </c>
      <c r="U168">
        <v>70008714</v>
      </c>
      <c r="V168">
        <v>13</v>
      </c>
      <c r="AG168" t="s">
        <v>46</v>
      </c>
      <c r="AH168" t="s">
        <v>47</v>
      </c>
      <c r="AM168" t="s">
        <v>48</v>
      </c>
      <c r="AN168" t="s">
        <v>49</v>
      </c>
      <c r="BI168" t="s">
        <v>236</v>
      </c>
      <c r="BJ168" t="s">
        <v>237</v>
      </c>
      <c r="BM168" t="s">
        <v>236</v>
      </c>
    </row>
    <row r="169" spans="1:65">
      <c r="A169">
        <v>75050</v>
      </c>
      <c r="B169" t="s">
        <v>149</v>
      </c>
      <c r="C169">
        <v>773</v>
      </c>
      <c r="D169" t="s">
        <v>43</v>
      </c>
      <c r="E169" t="s">
        <v>44</v>
      </c>
      <c r="F169" t="s">
        <v>45</v>
      </c>
      <c r="I169">
        <v>0.3</v>
      </c>
      <c r="J169">
        <v>0.64800000000000002</v>
      </c>
      <c r="K169">
        <v>0.41</v>
      </c>
      <c r="L169">
        <v>0</v>
      </c>
      <c r="M169">
        <v>0.04</v>
      </c>
      <c r="N169">
        <v>0.68799999999999994</v>
      </c>
      <c r="O169">
        <v>68.8</v>
      </c>
      <c r="P169">
        <v>100</v>
      </c>
      <c r="Q169">
        <v>202240</v>
      </c>
      <c r="R169">
        <v>202339</v>
      </c>
      <c r="U169">
        <v>70008713</v>
      </c>
      <c r="V169">
        <v>19</v>
      </c>
      <c r="AG169" t="s">
        <v>46</v>
      </c>
      <c r="AH169" t="s">
        <v>47</v>
      </c>
      <c r="AM169" t="s">
        <v>48</v>
      </c>
      <c r="AN169" t="s">
        <v>49</v>
      </c>
      <c r="BI169" t="s">
        <v>236</v>
      </c>
      <c r="BJ169" t="s">
        <v>237</v>
      </c>
      <c r="BM169" t="s">
        <v>236</v>
      </c>
    </row>
    <row r="170" spans="1:65">
      <c r="A170">
        <v>75050</v>
      </c>
      <c r="B170" t="s">
        <v>149</v>
      </c>
      <c r="C170">
        <v>773</v>
      </c>
      <c r="D170" t="s">
        <v>52</v>
      </c>
      <c r="E170" t="s">
        <v>44</v>
      </c>
      <c r="F170" t="s">
        <v>53</v>
      </c>
      <c r="I170">
        <v>0.3</v>
      </c>
      <c r="J170">
        <v>0.505</v>
      </c>
      <c r="K170">
        <v>0.25</v>
      </c>
      <c r="L170">
        <v>0</v>
      </c>
      <c r="M170">
        <v>0.04</v>
      </c>
      <c r="N170">
        <v>0.54500000000000004</v>
      </c>
      <c r="O170">
        <v>54.5</v>
      </c>
      <c r="P170">
        <v>100</v>
      </c>
      <c r="Q170">
        <v>202240</v>
      </c>
      <c r="R170">
        <v>202339</v>
      </c>
      <c r="U170">
        <v>70008713</v>
      </c>
      <c r="V170">
        <v>13</v>
      </c>
      <c r="AG170" t="s">
        <v>46</v>
      </c>
      <c r="AH170" t="s">
        <v>47</v>
      </c>
      <c r="AM170" t="s">
        <v>48</v>
      </c>
      <c r="AN170" t="s">
        <v>49</v>
      </c>
      <c r="BI170" t="s">
        <v>236</v>
      </c>
      <c r="BJ170" t="s">
        <v>237</v>
      </c>
      <c r="BM170" t="s">
        <v>236</v>
      </c>
    </row>
    <row r="171" spans="1:65">
      <c r="A171">
        <v>75054</v>
      </c>
      <c r="B171" t="s">
        <v>150</v>
      </c>
      <c r="C171">
        <v>773</v>
      </c>
      <c r="D171" t="s">
        <v>43</v>
      </c>
      <c r="E171" t="s">
        <v>44</v>
      </c>
      <c r="F171" t="s">
        <v>45</v>
      </c>
      <c r="I171">
        <v>0.3</v>
      </c>
      <c r="J171">
        <v>0.71899999999999997</v>
      </c>
      <c r="K171">
        <v>0.51</v>
      </c>
      <c r="L171">
        <v>0</v>
      </c>
      <c r="M171">
        <v>0.04</v>
      </c>
      <c r="N171">
        <v>0.75900000000000001</v>
      </c>
      <c r="O171">
        <v>75.900000000000006</v>
      </c>
      <c r="P171">
        <v>100</v>
      </c>
      <c r="Q171">
        <v>202240</v>
      </c>
      <c r="R171">
        <v>202339</v>
      </c>
      <c r="U171">
        <v>70059883</v>
      </c>
      <c r="V171">
        <v>20</v>
      </c>
      <c r="AG171" t="s">
        <v>46</v>
      </c>
      <c r="AH171" t="s">
        <v>47</v>
      </c>
      <c r="AM171" t="s">
        <v>48</v>
      </c>
      <c r="AN171" t="s">
        <v>49</v>
      </c>
      <c r="BI171" t="s">
        <v>236</v>
      </c>
      <c r="BJ171" t="s">
        <v>237</v>
      </c>
      <c r="BM171" t="s">
        <v>236</v>
      </c>
    </row>
    <row r="172" spans="1:65">
      <c r="A172">
        <v>75054</v>
      </c>
      <c r="B172" t="s">
        <v>150</v>
      </c>
      <c r="C172">
        <v>773</v>
      </c>
      <c r="D172" t="s">
        <v>52</v>
      </c>
      <c r="E172" t="s">
        <v>44</v>
      </c>
      <c r="F172" t="s">
        <v>53</v>
      </c>
      <c r="I172">
        <v>0.3</v>
      </c>
      <c r="J172">
        <v>0.57599999999999996</v>
      </c>
      <c r="K172">
        <v>0.33</v>
      </c>
      <c r="L172">
        <v>0</v>
      </c>
      <c r="M172">
        <v>0.04</v>
      </c>
      <c r="N172">
        <v>0.61599999999999999</v>
      </c>
      <c r="O172">
        <v>61.6</v>
      </c>
      <c r="P172">
        <v>100</v>
      </c>
      <c r="Q172">
        <v>202240</v>
      </c>
      <c r="R172">
        <v>202339</v>
      </c>
      <c r="U172">
        <v>70059883</v>
      </c>
      <c r="V172">
        <v>16</v>
      </c>
      <c r="AG172" t="s">
        <v>46</v>
      </c>
      <c r="AH172" t="s">
        <v>47</v>
      </c>
      <c r="AM172" t="s">
        <v>48</v>
      </c>
      <c r="AN172" t="s">
        <v>49</v>
      </c>
      <c r="BI172" t="s">
        <v>236</v>
      </c>
      <c r="BJ172" t="s">
        <v>237</v>
      </c>
      <c r="BM172" t="s">
        <v>236</v>
      </c>
    </row>
    <row r="173" spans="1:65">
      <c r="A173">
        <v>75098</v>
      </c>
      <c r="B173" t="s">
        <v>229</v>
      </c>
      <c r="C173">
        <v>773</v>
      </c>
      <c r="D173" t="s">
        <v>43</v>
      </c>
      <c r="E173" t="s">
        <v>44</v>
      </c>
      <c r="F173" t="s">
        <v>45</v>
      </c>
      <c r="I173">
        <v>0.3</v>
      </c>
      <c r="J173">
        <v>0.83899999999999997</v>
      </c>
      <c r="K173">
        <v>0.7</v>
      </c>
      <c r="L173">
        <v>0</v>
      </c>
      <c r="M173">
        <v>0.04</v>
      </c>
      <c r="N173">
        <v>0.879</v>
      </c>
      <c r="O173">
        <v>87.9</v>
      </c>
      <c r="P173">
        <v>100</v>
      </c>
      <c r="Q173">
        <v>202240</v>
      </c>
      <c r="R173">
        <v>202339</v>
      </c>
      <c r="U173">
        <v>70003888</v>
      </c>
      <c r="V173">
        <v>22</v>
      </c>
      <c r="AG173" t="s">
        <v>46</v>
      </c>
      <c r="AH173" t="s">
        <v>47</v>
      </c>
      <c r="AM173" t="s">
        <v>48</v>
      </c>
      <c r="AN173" t="s">
        <v>49</v>
      </c>
      <c r="BI173" t="s">
        <v>236</v>
      </c>
      <c r="BJ173" t="s">
        <v>237</v>
      </c>
      <c r="BM173" t="s">
        <v>236</v>
      </c>
    </row>
    <row r="174" spans="1:65">
      <c r="A174">
        <v>75098</v>
      </c>
      <c r="B174" t="s">
        <v>229</v>
      </c>
      <c r="C174">
        <v>773</v>
      </c>
      <c r="D174" t="s">
        <v>52</v>
      </c>
      <c r="E174" t="s">
        <v>44</v>
      </c>
      <c r="F174" t="s">
        <v>53</v>
      </c>
      <c r="I174">
        <v>0.3</v>
      </c>
      <c r="J174">
        <v>0.71599999999999997</v>
      </c>
      <c r="K174">
        <v>0.51</v>
      </c>
      <c r="L174">
        <v>0</v>
      </c>
      <c r="M174">
        <v>0.04</v>
      </c>
      <c r="N174">
        <v>0.75600000000000001</v>
      </c>
      <c r="O174">
        <v>75.599999999999994</v>
      </c>
      <c r="P174">
        <v>100</v>
      </c>
      <c r="Q174">
        <v>202240</v>
      </c>
      <c r="R174">
        <v>202339</v>
      </c>
      <c r="U174">
        <v>70003888</v>
      </c>
      <c r="V174">
        <v>21</v>
      </c>
      <c r="AG174" t="s">
        <v>46</v>
      </c>
      <c r="AH174" t="s">
        <v>47</v>
      </c>
      <c r="AM174" t="s">
        <v>48</v>
      </c>
      <c r="AN174" t="s">
        <v>49</v>
      </c>
      <c r="BI174" t="s">
        <v>236</v>
      </c>
      <c r="BJ174" t="s">
        <v>237</v>
      </c>
      <c r="BM174" t="s">
        <v>236</v>
      </c>
    </row>
    <row r="175" spans="1:65">
      <c r="A175">
        <v>75099</v>
      </c>
      <c r="B175" t="s">
        <v>234</v>
      </c>
      <c r="C175">
        <v>773</v>
      </c>
      <c r="D175" t="s">
        <v>43</v>
      </c>
      <c r="E175" t="s">
        <v>44</v>
      </c>
      <c r="F175" t="s">
        <v>45</v>
      </c>
      <c r="I175">
        <v>0.3</v>
      </c>
      <c r="J175">
        <v>0.83899999999999997</v>
      </c>
      <c r="K175">
        <v>0.7</v>
      </c>
      <c r="L175">
        <v>0</v>
      </c>
      <c r="M175">
        <v>0.04</v>
      </c>
      <c r="N175">
        <v>0.879</v>
      </c>
      <c r="O175">
        <v>87.9</v>
      </c>
      <c r="P175">
        <v>100</v>
      </c>
      <c r="Q175">
        <v>202240</v>
      </c>
      <c r="R175">
        <v>202339</v>
      </c>
      <c r="U175">
        <v>70003886</v>
      </c>
      <c r="V175">
        <v>22</v>
      </c>
      <c r="AG175" t="s">
        <v>46</v>
      </c>
      <c r="AH175" t="s">
        <v>47</v>
      </c>
      <c r="AM175" t="s">
        <v>48</v>
      </c>
      <c r="AN175" t="s">
        <v>49</v>
      </c>
      <c r="BI175" t="s">
        <v>236</v>
      </c>
      <c r="BJ175" t="s">
        <v>237</v>
      </c>
      <c r="BM175" t="s">
        <v>236</v>
      </c>
    </row>
    <row r="176" spans="1:65">
      <c r="A176">
        <v>75099</v>
      </c>
      <c r="B176" t="s">
        <v>234</v>
      </c>
      <c r="C176">
        <v>773</v>
      </c>
      <c r="D176" t="s">
        <v>52</v>
      </c>
      <c r="E176" t="s">
        <v>44</v>
      </c>
      <c r="F176" t="s">
        <v>53</v>
      </c>
      <c r="I176">
        <v>0.3</v>
      </c>
      <c r="J176">
        <v>0.71599999999999997</v>
      </c>
      <c r="K176">
        <v>0.51</v>
      </c>
      <c r="L176">
        <v>0</v>
      </c>
      <c r="M176">
        <v>0.04</v>
      </c>
      <c r="N176">
        <v>0.75600000000000001</v>
      </c>
      <c r="O176">
        <v>75.599999999999994</v>
      </c>
      <c r="P176">
        <v>100</v>
      </c>
      <c r="Q176">
        <v>202240</v>
      </c>
      <c r="R176">
        <v>202339</v>
      </c>
      <c r="U176">
        <v>70003886</v>
      </c>
      <c r="V176">
        <v>21</v>
      </c>
      <c r="AG176" t="s">
        <v>46</v>
      </c>
      <c r="AH176" t="s">
        <v>47</v>
      </c>
      <c r="AM176" t="s">
        <v>48</v>
      </c>
      <c r="AN176" t="s">
        <v>49</v>
      </c>
      <c r="BI176" t="s">
        <v>236</v>
      </c>
      <c r="BJ176" t="s">
        <v>237</v>
      </c>
      <c r="BM176" t="s">
        <v>236</v>
      </c>
    </row>
    <row r="177" spans="1:65">
      <c r="A177">
        <v>75100</v>
      </c>
      <c r="B177" t="s">
        <v>228</v>
      </c>
      <c r="C177">
        <v>773</v>
      </c>
      <c r="D177" t="s">
        <v>43</v>
      </c>
      <c r="E177" t="s">
        <v>44</v>
      </c>
      <c r="F177" t="s">
        <v>45</v>
      </c>
      <c r="I177">
        <v>0.3</v>
      </c>
      <c r="J177">
        <v>0.83899999999999997</v>
      </c>
      <c r="K177">
        <v>0.7</v>
      </c>
      <c r="L177">
        <v>0</v>
      </c>
      <c r="M177">
        <v>0.04</v>
      </c>
      <c r="N177">
        <v>0.879</v>
      </c>
      <c r="O177">
        <v>87.9</v>
      </c>
      <c r="P177">
        <v>100</v>
      </c>
      <c r="Q177">
        <v>202240</v>
      </c>
      <c r="R177">
        <v>202339</v>
      </c>
      <c r="U177">
        <v>70003889</v>
      </c>
      <c r="V177">
        <v>22</v>
      </c>
      <c r="AG177" t="s">
        <v>46</v>
      </c>
      <c r="AH177" t="s">
        <v>47</v>
      </c>
      <c r="BI177" t="s">
        <v>236</v>
      </c>
      <c r="BJ177" t="s">
        <v>237</v>
      </c>
      <c r="BM177" t="s">
        <v>236</v>
      </c>
    </row>
    <row r="178" spans="1:65">
      <c r="A178">
        <v>75100</v>
      </c>
      <c r="B178" t="s">
        <v>228</v>
      </c>
      <c r="C178">
        <v>773</v>
      </c>
      <c r="D178" t="s">
        <v>52</v>
      </c>
      <c r="E178" t="s">
        <v>44</v>
      </c>
      <c r="F178" t="s">
        <v>53</v>
      </c>
      <c r="I178">
        <v>0.3</v>
      </c>
      <c r="J178">
        <v>0.71599999999999997</v>
      </c>
      <c r="K178">
        <v>0.51</v>
      </c>
      <c r="L178">
        <v>0</v>
      </c>
      <c r="M178">
        <v>0.04</v>
      </c>
      <c r="N178">
        <v>0.75600000000000001</v>
      </c>
      <c r="O178">
        <v>75.599999999999994</v>
      </c>
      <c r="P178">
        <v>100</v>
      </c>
      <c r="Q178">
        <v>202240</v>
      </c>
      <c r="R178">
        <v>202339</v>
      </c>
      <c r="U178">
        <v>70003889</v>
      </c>
      <c r="V178">
        <v>21</v>
      </c>
      <c r="AG178" t="s">
        <v>46</v>
      </c>
      <c r="AH178" t="s">
        <v>47</v>
      </c>
      <c r="BI178" t="s">
        <v>236</v>
      </c>
      <c r="BJ178" t="s">
        <v>237</v>
      </c>
      <c r="BM178" t="s">
        <v>236</v>
      </c>
    </row>
    <row r="179" spans="1:65">
      <c r="A179">
        <v>75881</v>
      </c>
      <c r="B179" t="s">
        <v>151</v>
      </c>
      <c r="C179">
        <v>773</v>
      </c>
      <c r="D179" t="s">
        <v>43</v>
      </c>
      <c r="E179" t="s">
        <v>44</v>
      </c>
      <c r="F179" t="s">
        <v>45</v>
      </c>
      <c r="I179">
        <v>0.3</v>
      </c>
      <c r="J179">
        <v>0.71899999999999997</v>
      </c>
      <c r="K179">
        <v>0.51</v>
      </c>
      <c r="L179">
        <v>0</v>
      </c>
      <c r="M179">
        <v>0.04</v>
      </c>
      <c r="N179">
        <v>0.75900000000000001</v>
      </c>
      <c r="O179">
        <v>75.900000000000006</v>
      </c>
      <c r="P179">
        <v>100</v>
      </c>
      <c r="Q179">
        <v>202240</v>
      </c>
      <c r="R179">
        <v>202339</v>
      </c>
      <c r="U179">
        <v>70007852</v>
      </c>
      <c r="V179">
        <v>20</v>
      </c>
      <c r="AG179" t="s">
        <v>46</v>
      </c>
      <c r="AH179" t="s">
        <v>47</v>
      </c>
      <c r="AM179" t="s">
        <v>48</v>
      </c>
      <c r="AN179" t="s">
        <v>49</v>
      </c>
      <c r="BI179" t="s">
        <v>236</v>
      </c>
      <c r="BJ179" t="s">
        <v>237</v>
      </c>
      <c r="BM179" t="s">
        <v>236</v>
      </c>
    </row>
    <row r="180" spans="1:65">
      <c r="A180">
        <v>75881</v>
      </c>
      <c r="B180" t="s">
        <v>151</v>
      </c>
      <c r="C180">
        <v>773</v>
      </c>
      <c r="D180" t="s">
        <v>52</v>
      </c>
      <c r="E180" t="s">
        <v>44</v>
      </c>
      <c r="F180" t="s">
        <v>53</v>
      </c>
      <c r="I180">
        <v>0.3</v>
      </c>
      <c r="J180">
        <v>0.57599999999999996</v>
      </c>
      <c r="K180">
        <v>0.33</v>
      </c>
      <c r="L180">
        <v>0</v>
      </c>
      <c r="M180">
        <v>0.04</v>
      </c>
      <c r="N180">
        <v>0.61599999999999999</v>
      </c>
      <c r="O180">
        <v>61.6</v>
      </c>
      <c r="P180">
        <v>100</v>
      </c>
      <c r="Q180">
        <v>202240</v>
      </c>
      <c r="R180">
        <v>202339</v>
      </c>
      <c r="U180">
        <v>70007852</v>
      </c>
      <c r="V180">
        <v>16</v>
      </c>
      <c r="AG180" t="s">
        <v>46</v>
      </c>
      <c r="AH180" t="s">
        <v>47</v>
      </c>
      <c r="AM180" t="s">
        <v>48</v>
      </c>
      <c r="AN180" t="s">
        <v>49</v>
      </c>
      <c r="BI180" t="s">
        <v>236</v>
      </c>
      <c r="BJ180" t="s">
        <v>237</v>
      </c>
      <c r="BM180" t="s">
        <v>236</v>
      </c>
    </row>
    <row r="181" spans="1:65">
      <c r="A181">
        <v>75883</v>
      </c>
      <c r="B181" t="s">
        <v>152</v>
      </c>
      <c r="C181">
        <v>773</v>
      </c>
      <c r="D181" t="s">
        <v>43</v>
      </c>
      <c r="E181" t="s">
        <v>44</v>
      </c>
      <c r="F181" t="s">
        <v>45</v>
      </c>
      <c r="I181">
        <v>0.3</v>
      </c>
      <c r="J181">
        <v>0.71899999999999997</v>
      </c>
      <c r="K181">
        <v>0.51</v>
      </c>
      <c r="L181">
        <v>0</v>
      </c>
      <c r="M181">
        <v>0.04</v>
      </c>
      <c r="N181">
        <v>0.75900000000000001</v>
      </c>
      <c r="O181">
        <v>75.900000000000006</v>
      </c>
      <c r="P181">
        <v>100</v>
      </c>
      <c r="Q181">
        <v>202240</v>
      </c>
      <c r="R181">
        <v>202339</v>
      </c>
      <c r="U181">
        <v>70004166</v>
      </c>
      <c r="V181">
        <v>20</v>
      </c>
      <c r="AG181" t="s">
        <v>46</v>
      </c>
      <c r="AH181" t="s">
        <v>47</v>
      </c>
      <c r="AM181" t="s">
        <v>48</v>
      </c>
      <c r="AN181" t="s">
        <v>49</v>
      </c>
      <c r="BI181" t="s">
        <v>236</v>
      </c>
      <c r="BJ181" t="s">
        <v>237</v>
      </c>
      <c r="BM181" t="s">
        <v>236</v>
      </c>
    </row>
    <row r="182" spans="1:65">
      <c r="A182">
        <v>75883</v>
      </c>
      <c r="B182" t="s">
        <v>152</v>
      </c>
      <c r="C182">
        <v>773</v>
      </c>
      <c r="D182" t="s">
        <v>52</v>
      </c>
      <c r="E182" t="s">
        <v>44</v>
      </c>
      <c r="F182" t="s">
        <v>53</v>
      </c>
      <c r="I182">
        <v>0.3</v>
      </c>
      <c r="J182">
        <v>0.57599999999999996</v>
      </c>
      <c r="K182">
        <v>0.33</v>
      </c>
      <c r="L182">
        <v>0</v>
      </c>
      <c r="M182">
        <v>0.04</v>
      </c>
      <c r="N182">
        <v>0.61599999999999999</v>
      </c>
      <c r="O182">
        <v>61.6</v>
      </c>
      <c r="P182">
        <v>100</v>
      </c>
      <c r="Q182">
        <v>202240</v>
      </c>
      <c r="R182">
        <v>202339</v>
      </c>
      <c r="U182">
        <v>70004166</v>
      </c>
      <c r="V182">
        <v>16</v>
      </c>
      <c r="AG182" t="s">
        <v>46</v>
      </c>
      <c r="AH182" t="s">
        <v>47</v>
      </c>
      <c r="AM182" t="s">
        <v>48</v>
      </c>
      <c r="AN182" t="s">
        <v>49</v>
      </c>
      <c r="BI182" t="s">
        <v>236</v>
      </c>
      <c r="BJ182" t="s">
        <v>237</v>
      </c>
      <c r="BM182" t="s">
        <v>236</v>
      </c>
    </row>
    <row r="183" spans="1:65">
      <c r="A183">
        <v>80332</v>
      </c>
      <c r="B183" t="s">
        <v>153</v>
      </c>
      <c r="C183">
        <v>773</v>
      </c>
      <c r="D183" t="s">
        <v>52</v>
      </c>
      <c r="E183" t="s">
        <v>44</v>
      </c>
      <c r="F183" t="s">
        <v>53</v>
      </c>
      <c r="I183">
        <v>0.3</v>
      </c>
      <c r="J183">
        <v>0.312</v>
      </c>
      <c r="K183">
        <v>0.09</v>
      </c>
      <c r="L183">
        <v>0</v>
      </c>
      <c r="M183">
        <v>0.04</v>
      </c>
      <c r="N183">
        <v>0.35199999999999998</v>
      </c>
      <c r="O183">
        <v>35.200000000000003</v>
      </c>
      <c r="P183">
        <v>100</v>
      </c>
      <c r="Q183">
        <v>202240</v>
      </c>
      <c r="R183">
        <v>202339</v>
      </c>
      <c r="U183">
        <v>70019711</v>
      </c>
      <c r="V183">
        <v>10</v>
      </c>
      <c r="AG183" t="s">
        <v>46</v>
      </c>
      <c r="AH183" t="s">
        <v>47</v>
      </c>
      <c r="AM183" t="s">
        <v>48</v>
      </c>
      <c r="AN183" t="s">
        <v>49</v>
      </c>
      <c r="BI183" t="s">
        <v>236</v>
      </c>
      <c r="BJ183" t="s">
        <v>237</v>
      </c>
      <c r="BM183" t="s">
        <v>236</v>
      </c>
    </row>
    <row r="184" spans="1:65">
      <c r="A184">
        <v>82300</v>
      </c>
      <c r="B184" t="s">
        <v>154</v>
      </c>
      <c r="C184">
        <v>773</v>
      </c>
      <c r="D184" t="s">
        <v>43</v>
      </c>
      <c r="E184" t="s">
        <v>44</v>
      </c>
      <c r="F184" t="s">
        <v>45</v>
      </c>
      <c r="I184">
        <v>0.3</v>
      </c>
      <c r="J184">
        <v>0.71899999999999997</v>
      </c>
      <c r="K184">
        <v>0.51</v>
      </c>
      <c r="L184">
        <v>0</v>
      </c>
      <c r="M184">
        <v>0.04</v>
      </c>
      <c r="N184">
        <v>0.75900000000000001</v>
      </c>
      <c r="O184">
        <v>75.900000000000006</v>
      </c>
      <c r="P184">
        <v>100</v>
      </c>
      <c r="Q184">
        <v>202240</v>
      </c>
      <c r="R184">
        <v>202339</v>
      </c>
      <c r="U184">
        <v>70020360</v>
      </c>
      <c r="V184">
        <v>20</v>
      </c>
      <c r="AG184" t="s">
        <v>46</v>
      </c>
      <c r="AH184" t="s">
        <v>47</v>
      </c>
      <c r="AM184" t="s">
        <v>48</v>
      </c>
      <c r="AN184" t="s">
        <v>49</v>
      </c>
      <c r="BI184" t="s">
        <v>236</v>
      </c>
      <c r="BJ184" t="s">
        <v>237</v>
      </c>
      <c r="BM184" t="s">
        <v>236</v>
      </c>
    </row>
    <row r="185" spans="1:65">
      <c r="A185">
        <v>82300</v>
      </c>
      <c r="B185" t="s">
        <v>154</v>
      </c>
      <c r="C185">
        <v>773</v>
      </c>
      <c r="D185" t="s">
        <v>52</v>
      </c>
      <c r="E185" t="s">
        <v>44</v>
      </c>
      <c r="F185" t="s">
        <v>53</v>
      </c>
      <c r="I185">
        <v>0.3</v>
      </c>
      <c r="J185">
        <v>0.57599999999999996</v>
      </c>
      <c r="K185">
        <v>0.33</v>
      </c>
      <c r="L185">
        <v>0</v>
      </c>
      <c r="M185">
        <v>0.04</v>
      </c>
      <c r="N185">
        <v>0.61599999999999999</v>
      </c>
      <c r="O185">
        <v>61.6</v>
      </c>
      <c r="P185">
        <v>100</v>
      </c>
      <c r="Q185">
        <v>202240</v>
      </c>
      <c r="R185">
        <v>202339</v>
      </c>
      <c r="U185">
        <v>70020360</v>
      </c>
      <c r="V185">
        <v>16</v>
      </c>
      <c r="AG185" t="s">
        <v>46</v>
      </c>
      <c r="AH185" t="s">
        <v>47</v>
      </c>
      <c r="AM185" t="s">
        <v>48</v>
      </c>
      <c r="AN185" t="s">
        <v>49</v>
      </c>
      <c r="BI185" t="s">
        <v>236</v>
      </c>
      <c r="BJ185" t="s">
        <v>237</v>
      </c>
      <c r="BM185" t="s">
        <v>236</v>
      </c>
    </row>
    <row r="186" spans="1:65">
      <c r="A186">
        <v>82301</v>
      </c>
      <c r="B186" t="s">
        <v>155</v>
      </c>
      <c r="C186">
        <v>773</v>
      </c>
      <c r="D186" t="s">
        <v>43</v>
      </c>
      <c r="E186" t="s">
        <v>44</v>
      </c>
      <c r="F186" t="s">
        <v>45</v>
      </c>
      <c r="I186">
        <v>0.3</v>
      </c>
      <c r="J186">
        <v>0.71899999999999997</v>
      </c>
      <c r="K186">
        <v>0.51</v>
      </c>
      <c r="L186">
        <v>0</v>
      </c>
      <c r="M186">
        <v>0.04</v>
      </c>
      <c r="N186">
        <v>0.75900000000000001</v>
      </c>
      <c r="O186">
        <v>75.900000000000006</v>
      </c>
      <c r="P186">
        <v>100</v>
      </c>
      <c r="Q186">
        <v>202240</v>
      </c>
      <c r="R186">
        <v>202339</v>
      </c>
      <c r="U186">
        <v>70020318</v>
      </c>
      <c r="V186">
        <v>20</v>
      </c>
      <c r="AG186" t="s">
        <v>46</v>
      </c>
      <c r="AH186" t="s">
        <v>47</v>
      </c>
      <c r="AM186" t="s">
        <v>48</v>
      </c>
      <c r="AN186" t="s">
        <v>49</v>
      </c>
      <c r="BI186" t="s">
        <v>236</v>
      </c>
      <c r="BJ186" t="s">
        <v>237</v>
      </c>
      <c r="BM186" t="s">
        <v>236</v>
      </c>
    </row>
    <row r="187" spans="1:65">
      <c r="A187">
        <v>82301</v>
      </c>
      <c r="B187" t="s">
        <v>155</v>
      </c>
      <c r="C187">
        <v>773</v>
      </c>
      <c r="D187" t="s">
        <v>52</v>
      </c>
      <c r="E187" t="s">
        <v>44</v>
      </c>
      <c r="F187" t="s">
        <v>53</v>
      </c>
      <c r="I187">
        <v>0.3</v>
      </c>
      <c r="J187">
        <v>0.57599999999999996</v>
      </c>
      <c r="K187">
        <v>0.33</v>
      </c>
      <c r="L187">
        <v>0</v>
      </c>
      <c r="M187">
        <v>0.04</v>
      </c>
      <c r="N187">
        <v>0.61599999999999999</v>
      </c>
      <c r="O187">
        <v>61.6</v>
      </c>
      <c r="P187">
        <v>100</v>
      </c>
      <c r="Q187">
        <v>202240</v>
      </c>
      <c r="R187">
        <v>202339</v>
      </c>
      <c r="U187">
        <v>70020318</v>
      </c>
      <c r="V187">
        <v>16</v>
      </c>
      <c r="AG187" t="s">
        <v>46</v>
      </c>
      <c r="AH187" t="s">
        <v>47</v>
      </c>
      <c r="AM187" t="s">
        <v>48</v>
      </c>
      <c r="AN187" t="s">
        <v>49</v>
      </c>
      <c r="BI187" t="s">
        <v>236</v>
      </c>
      <c r="BJ187" t="s">
        <v>237</v>
      </c>
      <c r="BM187" t="s">
        <v>236</v>
      </c>
    </row>
    <row r="188" spans="1:65">
      <c r="A188">
        <v>88235</v>
      </c>
      <c r="B188" t="s">
        <v>156</v>
      </c>
      <c r="C188">
        <v>773</v>
      </c>
      <c r="D188" t="s">
        <v>43</v>
      </c>
      <c r="E188" t="s">
        <v>44</v>
      </c>
      <c r="F188" t="s">
        <v>45</v>
      </c>
      <c r="I188">
        <v>0.3</v>
      </c>
      <c r="J188">
        <v>0.64800000000000002</v>
      </c>
      <c r="K188">
        <v>0.41</v>
      </c>
      <c r="L188">
        <v>0</v>
      </c>
      <c r="M188">
        <v>0.04</v>
      </c>
      <c r="N188">
        <v>0.68799999999999994</v>
      </c>
      <c r="O188">
        <v>68.8</v>
      </c>
      <c r="P188">
        <v>100</v>
      </c>
      <c r="Q188">
        <v>202240</v>
      </c>
      <c r="R188">
        <v>202339</v>
      </c>
      <c r="U188">
        <v>70059611</v>
      </c>
      <c r="V188">
        <v>19</v>
      </c>
      <c r="AG188" t="s">
        <v>46</v>
      </c>
      <c r="AH188" t="s">
        <v>47</v>
      </c>
      <c r="AM188" t="s">
        <v>48</v>
      </c>
      <c r="AN188" t="s">
        <v>49</v>
      </c>
      <c r="BI188" t="s">
        <v>236</v>
      </c>
      <c r="BJ188" t="s">
        <v>237</v>
      </c>
      <c r="BM188" t="s">
        <v>236</v>
      </c>
    </row>
    <row r="189" spans="1:65">
      <c r="A189">
        <v>88235</v>
      </c>
      <c r="B189" t="s">
        <v>156</v>
      </c>
      <c r="C189">
        <v>773</v>
      </c>
      <c r="D189" t="s">
        <v>52</v>
      </c>
      <c r="E189" t="s">
        <v>44</v>
      </c>
      <c r="F189" t="s">
        <v>53</v>
      </c>
      <c r="I189">
        <v>0.3</v>
      </c>
      <c r="J189">
        <v>0.505</v>
      </c>
      <c r="K189">
        <v>0.25</v>
      </c>
      <c r="L189">
        <v>0</v>
      </c>
      <c r="M189">
        <v>0.04</v>
      </c>
      <c r="N189">
        <v>0.54500000000000004</v>
      </c>
      <c r="O189">
        <v>54.5</v>
      </c>
      <c r="P189">
        <v>100</v>
      </c>
      <c r="Q189">
        <v>202240</v>
      </c>
      <c r="R189">
        <v>202339</v>
      </c>
      <c r="U189">
        <v>70059611</v>
      </c>
      <c r="V189">
        <v>13</v>
      </c>
      <c r="AG189" t="s">
        <v>46</v>
      </c>
      <c r="AH189" t="s">
        <v>47</v>
      </c>
      <c r="AM189" t="s">
        <v>48</v>
      </c>
      <c r="AN189" t="s">
        <v>49</v>
      </c>
      <c r="BI189" t="s">
        <v>236</v>
      </c>
      <c r="BJ189" t="s">
        <v>237</v>
      </c>
      <c r="BM189" t="s">
        <v>236</v>
      </c>
    </row>
    <row r="190" spans="1:65">
      <c r="A190">
        <v>88236</v>
      </c>
      <c r="B190" t="s">
        <v>157</v>
      </c>
      <c r="C190">
        <v>773</v>
      </c>
      <c r="D190" t="s">
        <v>43</v>
      </c>
      <c r="E190" t="s">
        <v>44</v>
      </c>
      <c r="F190" t="s">
        <v>45</v>
      </c>
      <c r="I190">
        <v>0.3</v>
      </c>
      <c r="J190">
        <v>0.71899999999999997</v>
      </c>
      <c r="K190">
        <v>0.51</v>
      </c>
      <c r="L190">
        <v>0</v>
      </c>
      <c r="M190">
        <v>0.04</v>
      </c>
      <c r="N190">
        <v>0.75900000000000001</v>
      </c>
      <c r="O190">
        <v>75.900000000000006</v>
      </c>
      <c r="P190">
        <v>100</v>
      </c>
      <c r="Q190">
        <v>202240</v>
      </c>
      <c r="R190">
        <v>202339</v>
      </c>
      <c r="U190">
        <v>70059912</v>
      </c>
      <c r="V190">
        <v>20</v>
      </c>
      <c r="AG190" t="s">
        <v>46</v>
      </c>
      <c r="AH190" t="s">
        <v>47</v>
      </c>
      <c r="AM190" t="s">
        <v>48</v>
      </c>
      <c r="AN190" t="s">
        <v>49</v>
      </c>
      <c r="BI190" t="s">
        <v>236</v>
      </c>
      <c r="BJ190" t="s">
        <v>237</v>
      </c>
      <c r="BM190" t="s">
        <v>236</v>
      </c>
    </row>
    <row r="191" spans="1:65">
      <c r="A191">
        <v>88236</v>
      </c>
      <c r="B191" t="s">
        <v>157</v>
      </c>
      <c r="C191">
        <v>773</v>
      </c>
      <c r="D191" t="s">
        <v>52</v>
      </c>
      <c r="E191" t="s">
        <v>44</v>
      </c>
      <c r="F191" t="s">
        <v>53</v>
      </c>
      <c r="I191">
        <v>0.3</v>
      </c>
      <c r="J191">
        <v>0.57599999999999996</v>
      </c>
      <c r="K191">
        <v>0.33</v>
      </c>
      <c r="L191">
        <v>0</v>
      </c>
      <c r="M191">
        <v>0.04</v>
      </c>
      <c r="N191">
        <v>0.61599999999999999</v>
      </c>
      <c r="O191">
        <v>61.6</v>
      </c>
      <c r="P191">
        <v>100</v>
      </c>
      <c r="Q191">
        <v>202240</v>
      </c>
      <c r="R191">
        <v>202339</v>
      </c>
      <c r="U191">
        <v>70059912</v>
      </c>
      <c r="V191">
        <v>16</v>
      </c>
      <c r="AG191" t="s">
        <v>46</v>
      </c>
      <c r="AH191" t="s">
        <v>47</v>
      </c>
      <c r="AM191" t="s">
        <v>48</v>
      </c>
      <c r="AN191" t="s">
        <v>49</v>
      </c>
      <c r="BI191" t="s">
        <v>236</v>
      </c>
      <c r="BJ191" t="s">
        <v>237</v>
      </c>
      <c r="BM191" t="s">
        <v>236</v>
      </c>
    </row>
    <row r="192" spans="1:65">
      <c r="A192">
        <v>88237</v>
      </c>
      <c r="B192" t="s">
        <v>158</v>
      </c>
      <c r="C192">
        <v>773</v>
      </c>
      <c r="D192" t="s">
        <v>43</v>
      </c>
      <c r="E192" t="s">
        <v>44</v>
      </c>
      <c r="F192" t="s">
        <v>45</v>
      </c>
      <c r="I192">
        <v>0.3</v>
      </c>
      <c r="J192">
        <v>0.71899999999999997</v>
      </c>
      <c r="K192">
        <v>0.51</v>
      </c>
      <c r="L192">
        <v>0</v>
      </c>
      <c r="M192">
        <v>0.04</v>
      </c>
      <c r="N192">
        <v>0.75900000000000001</v>
      </c>
      <c r="O192">
        <v>75.900000000000006</v>
      </c>
      <c r="P192">
        <v>100</v>
      </c>
      <c r="Q192">
        <v>202240</v>
      </c>
      <c r="R192">
        <v>202339</v>
      </c>
      <c r="U192">
        <v>70054695</v>
      </c>
      <c r="V192">
        <v>20</v>
      </c>
      <c r="AG192" t="s">
        <v>46</v>
      </c>
      <c r="AH192" t="s">
        <v>47</v>
      </c>
      <c r="AM192" t="s">
        <v>48</v>
      </c>
      <c r="AN192" t="s">
        <v>49</v>
      </c>
      <c r="BI192" t="s">
        <v>236</v>
      </c>
      <c r="BJ192" t="s">
        <v>237</v>
      </c>
      <c r="BM192" t="s">
        <v>236</v>
      </c>
    </row>
    <row r="193" spans="1:65">
      <c r="A193">
        <v>88237</v>
      </c>
      <c r="B193" t="s">
        <v>158</v>
      </c>
      <c r="C193">
        <v>773</v>
      </c>
      <c r="D193" t="s">
        <v>52</v>
      </c>
      <c r="E193" t="s">
        <v>44</v>
      </c>
      <c r="F193" t="s">
        <v>53</v>
      </c>
      <c r="I193">
        <v>0.3</v>
      </c>
      <c r="J193">
        <v>0.57599999999999996</v>
      </c>
      <c r="K193">
        <v>0.33</v>
      </c>
      <c r="L193">
        <v>0</v>
      </c>
      <c r="M193">
        <v>0.04</v>
      </c>
      <c r="N193">
        <v>0.61599999999999999</v>
      </c>
      <c r="O193">
        <v>61.6</v>
      </c>
      <c r="P193">
        <v>100</v>
      </c>
      <c r="Q193">
        <v>202240</v>
      </c>
      <c r="R193">
        <v>202339</v>
      </c>
      <c r="U193">
        <v>70054695</v>
      </c>
      <c r="V193">
        <v>16</v>
      </c>
      <c r="AG193" t="s">
        <v>46</v>
      </c>
      <c r="AH193" t="s">
        <v>47</v>
      </c>
      <c r="AM193" t="s">
        <v>48</v>
      </c>
      <c r="AN193" t="s">
        <v>49</v>
      </c>
      <c r="BI193" t="s">
        <v>236</v>
      </c>
      <c r="BJ193" t="s">
        <v>237</v>
      </c>
      <c r="BM193" t="s">
        <v>236</v>
      </c>
    </row>
    <row r="194" spans="1:65">
      <c r="A194">
        <v>88238</v>
      </c>
      <c r="B194" t="s">
        <v>159</v>
      </c>
      <c r="C194">
        <v>773</v>
      </c>
      <c r="D194" t="s">
        <v>43</v>
      </c>
      <c r="E194" t="s">
        <v>44</v>
      </c>
      <c r="F194" t="s">
        <v>45</v>
      </c>
      <c r="I194">
        <v>0.3</v>
      </c>
      <c r="J194">
        <v>0.71899999999999997</v>
      </c>
      <c r="K194">
        <v>0.51</v>
      </c>
      <c r="L194">
        <v>0</v>
      </c>
      <c r="M194">
        <v>0.04</v>
      </c>
      <c r="N194">
        <v>0.75900000000000001</v>
      </c>
      <c r="O194">
        <v>75.900000000000006</v>
      </c>
      <c r="P194">
        <v>100</v>
      </c>
      <c r="Q194">
        <v>202240</v>
      </c>
      <c r="R194">
        <v>202339</v>
      </c>
      <c r="U194">
        <v>70059896</v>
      </c>
      <c r="V194">
        <v>20</v>
      </c>
      <c r="AG194" t="s">
        <v>46</v>
      </c>
      <c r="AH194" t="s">
        <v>47</v>
      </c>
      <c r="AM194" t="s">
        <v>48</v>
      </c>
      <c r="AN194" t="s">
        <v>49</v>
      </c>
      <c r="BI194" t="s">
        <v>236</v>
      </c>
      <c r="BJ194" t="s">
        <v>237</v>
      </c>
      <c r="BM194" t="s">
        <v>236</v>
      </c>
    </row>
    <row r="195" spans="1:65">
      <c r="A195">
        <v>88238</v>
      </c>
      <c r="B195" t="s">
        <v>159</v>
      </c>
      <c r="C195">
        <v>773</v>
      </c>
      <c r="D195" t="s">
        <v>52</v>
      </c>
      <c r="E195" t="s">
        <v>44</v>
      </c>
      <c r="F195" t="s">
        <v>53</v>
      </c>
      <c r="I195">
        <v>0.3</v>
      </c>
      <c r="J195">
        <v>0.57599999999999996</v>
      </c>
      <c r="K195">
        <v>0.33</v>
      </c>
      <c r="L195">
        <v>0</v>
      </c>
      <c r="M195">
        <v>0.04</v>
      </c>
      <c r="N195">
        <v>0.61599999999999999</v>
      </c>
      <c r="O195">
        <v>61.6</v>
      </c>
      <c r="P195">
        <v>100</v>
      </c>
      <c r="Q195">
        <v>202240</v>
      </c>
      <c r="R195">
        <v>202339</v>
      </c>
      <c r="U195">
        <v>70059896</v>
      </c>
      <c r="V195">
        <v>16</v>
      </c>
      <c r="AG195" t="s">
        <v>46</v>
      </c>
      <c r="AH195" t="s">
        <v>47</v>
      </c>
      <c r="AM195" t="s">
        <v>48</v>
      </c>
      <c r="AN195" t="s">
        <v>49</v>
      </c>
      <c r="BI195" t="s">
        <v>236</v>
      </c>
      <c r="BJ195" t="s">
        <v>237</v>
      </c>
      <c r="BM195" t="s">
        <v>236</v>
      </c>
    </row>
    <row r="196" spans="1:65">
      <c r="A196">
        <v>88239</v>
      </c>
      <c r="B196" t="s">
        <v>160</v>
      </c>
      <c r="C196">
        <v>773</v>
      </c>
      <c r="D196" t="s">
        <v>43</v>
      </c>
      <c r="E196" t="s">
        <v>44</v>
      </c>
      <c r="F196" t="s">
        <v>45</v>
      </c>
      <c r="I196">
        <v>0.3</v>
      </c>
      <c r="J196">
        <v>0.71899999999999997</v>
      </c>
      <c r="K196">
        <v>0.51</v>
      </c>
      <c r="L196">
        <v>0</v>
      </c>
      <c r="M196">
        <v>0.04</v>
      </c>
      <c r="N196">
        <v>0.75900000000000001</v>
      </c>
      <c r="O196">
        <v>75.900000000000006</v>
      </c>
      <c r="P196">
        <v>100</v>
      </c>
      <c r="Q196">
        <v>202240</v>
      </c>
      <c r="R196">
        <v>202339</v>
      </c>
      <c r="U196">
        <v>70059612</v>
      </c>
      <c r="V196">
        <v>20</v>
      </c>
      <c r="AG196" t="s">
        <v>46</v>
      </c>
      <c r="AH196" t="s">
        <v>47</v>
      </c>
      <c r="AM196" t="s">
        <v>48</v>
      </c>
      <c r="AN196" t="s">
        <v>49</v>
      </c>
      <c r="BI196" t="s">
        <v>236</v>
      </c>
      <c r="BJ196" t="s">
        <v>237</v>
      </c>
      <c r="BM196" t="s">
        <v>236</v>
      </c>
    </row>
    <row r="197" spans="1:65">
      <c r="A197">
        <v>88239</v>
      </c>
      <c r="B197" t="s">
        <v>160</v>
      </c>
      <c r="C197">
        <v>773</v>
      </c>
      <c r="D197" t="s">
        <v>52</v>
      </c>
      <c r="E197" t="s">
        <v>44</v>
      </c>
      <c r="F197" t="s">
        <v>53</v>
      </c>
      <c r="I197">
        <v>0.3</v>
      </c>
      <c r="J197">
        <v>0.57599999999999996</v>
      </c>
      <c r="K197">
        <v>0.33</v>
      </c>
      <c r="L197">
        <v>0</v>
      </c>
      <c r="M197">
        <v>0.04</v>
      </c>
      <c r="N197">
        <v>0.61599999999999999</v>
      </c>
      <c r="O197">
        <v>61.6</v>
      </c>
      <c r="P197">
        <v>100</v>
      </c>
      <c r="Q197">
        <v>202240</v>
      </c>
      <c r="R197">
        <v>202339</v>
      </c>
      <c r="U197">
        <v>70059612</v>
      </c>
      <c r="V197">
        <v>16</v>
      </c>
      <c r="AG197" t="s">
        <v>46</v>
      </c>
      <c r="AH197" t="s">
        <v>47</v>
      </c>
      <c r="AM197" t="s">
        <v>48</v>
      </c>
      <c r="AN197" t="s">
        <v>49</v>
      </c>
      <c r="BI197" t="s">
        <v>236</v>
      </c>
      <c r="BJ197" t="s">
        <v>237</v>
      </c>
      <c r="BM197" t="s">
        <v>236</v>
      </c>
    </row>
    <row r="198" spans="1:65">
      <c r="A198">
        <v>88240</v>
      </c>
      <c r="B198" t="s">
        <v>161</v>
      </c>
      <c r="C198">
        <v>773</v>
      </c>
      <c r="D198" t="s">
        <v>43</v>
      </c>
      <c r="E198" t="s">
        <v>44</v>
      </c>
      <c r="F198" t="s">
        <v>45</v>
      </c>
      <c r="I198">
        <v>0.3</v>
      </c>
      <c r="J198">
        <v>0.71899999999999997</v>
      </c>
      <c r="K198">
        <v>0.51</v>
      </c>
      <c r="L198">
        <v>0</v>
      </c>
      <c r="M198">
        <v>0.04</v>
      </c>
      <c r="N198">
        <v>0.75900000000000001</v>
      </c>
      <c r="O198">
        <v>75.900000000000006</v>
      </c>
      <c r="P198">
        <v>100</v>
      </c>
      <c r="Q198">
        <v>202240</v>
      </c>
      <c r="R198">
        <v>202339</v>
      </c>
      <c r="U198">
        <v>70066648</v>
      </c>
      <c r="V198">
        <v>20</v>
      </c>
      <c r="AG198" t="s">
        <v>46</v>
      </c>
      <c r="AH198" t="s">
        <v>47</v>
      </c>
      <c r="AM198" t="s">
        <v>48</v>
      </c>
      <c r="AN198" t="s">
        <v>49</v>
      </c>
      <c r="BI198" t="s">
        <v>236</v>
      </c>
      <c r="BJ198" t="s">
        <v>237</v>
      </c>
      <c r="BM198" t="s">
        <v>236</v>
      </c>
    </row>
    <row r="199" spans="1:65">
      <c r="A199">
        <v>88240</v>
      </c>
      <c r="B199" t="s">
        <v>161</v>
      </c>
      <c r="C199">
        <v>773</v>
      </c>
      <c r="D199" t="s">
        <v>52</v>
      </c>
      <c r="E199" t="s">
        <v>44</v>
      </c>
      <c r="F199" t="s">
        <v>53</v>
      </c>
      <c r="I199">
        <v>0.3</v>
      </c>
      <c r="J199">
        <v>0.57599999999999996</v>
      </c>
      <c r="K199">
        <v>0.33</v>
      </c>
      <c r="L199">
        <v>0</v>
      </c>
      <c r="M199">
        <v>0.04</v>
      </c>
      <c r="N199">
        <v>0.61599999999999999</v>
      </c>
      <c r="O199">
        <v>61.6</v>
      </c>
      <c r="P199">
        <v>100</v>
      </c>
      <c r="Q199">
        <v>202240</v>
      </c>
      <c r="R199">
        <v>202339</v>
      </c>
      <c r="U199">
        <v>70066648</v>
      </c>
      <c r="V199">
        <v>16</v>
      </c>
      <c r="AG199" t="s">
        <v>46</v>
      </c>
      <c r="AH199" t="s">
        <v>47</v>
      </c>
      <c r="AM199" t="s">
        <v>48</v>
      </c>
      <c r="AN199" t="s">
        <v>49</v>
      </c>
      <c r="BI199" t="s">
        <v>236</v>
      </c>
      <c r="BJ199" t="s">
        <v>237</v>
      </c>
      <c r="BM199" t="s">
        <v>236</v>
      </c>
    </row>
    <row r="200" spans="1:65">
      <c r="A200">
        <v>88241</v>
      </c>
      <c r="B200" t="s">
        <v>162</v>
      </c>
      <c r="C200">
        <v>773</v>
      </c>
      <c r="D200" t="s">
        <v>43</v>
      </c>
      <c r="E200" t="s">
        <v>44</v>
      </c>
      <c r="F200" t="s">
        <v>45</v>
      </c>
      <c r="I200">
        <v>0.3</v>
      </c>
      <c r="J200">
        <v>0.71899999999999997</v>
      </c>
      <c r="K200">
        <v>0.51</v>
      </c>
      <c r="L200">
        <v>0</v>
      </c>
      <c r="M200">
        <v>0.04</v>
      </c>
      <c r="N200">
        <v>0.75900000000000001</v>
      </c>
      <c r="O200">
        <v>75.900000000000006</v>
      </c>
      <c r="P200">
        <v>100</v>
      </c>
      <c r="Q200">
        <v>202240</v>
      </c>
      <c r="R200">
        <v>202339</v>
      </c>
      <c r="U200">
        <v>70059858</v>
      </c>
      <c r="V200">
        <v>20</v>
      </c>
      <c r="AG200" t="s">
        <v>46</v>
      </c>
      <c r="AH200" t="s">
        <v>47</v>
      </c>
      <c r="AM200" t="s">
        <v>48</v>
      </c>
      <c r="AN200" t="s">
        <v>49</v>
      </c>
      <c r="BI200" t="s">
        <v>236</v>
      </c>
      <c r="BJ200" t="s">
        <v>237</v>
      </c>
      <c r="BM200" t="s">
        <v>236</v>
      </c>
    </row>
    <row r="201" spans="1:65">
      <c r="A201">
        <v>88241</v>
      </c>
      <c r="B201" t="s">
        <v>162</v>
      </c>
      <c r="C201">
        <v>773</v>
      </c>
      <c r="D201" t="s">
        <v>52</v>
      </c>
      <c r="E201" t="s">
        <v>44</v>
      </c>
      <c r="F201" t="s">
        <v>53</v>
      </c>
      <c r="I201">
        <v>0.3</v>
      </c>
      <c r="J201">
        <v>0.57599999999999996</v>
      </c>
      <c r="K201">
        <v>0.33</v>
      </c>
      <c r="L201">
        <v>0</v>
      </c>
      <c r="M201">
        <v>0.04</v>
      </c>
      <c r="N201">
        <v>0.61599999999999999</v>
      </c>
      <c r="O201">
        <v>61.6</v>
      </c>
      <c r="P201">
        <v>100</v>
      </c>
      <c r="Q201">
        <v>202240</v>
      </c>
      <c r="R201">
        <v>202339</v>
      </c>
      <c r="U201">
        <v>70059858</v>
      </c>
      <c r="V201">
        <v>16</v>
      </c>
      <c r="AG201" t="s">
        <v>46</v>
      </c>
      <c r="AH201" t="s">
        <v>47</v>
      </c>
      <c r="AM201" t="s">
        <v>48</v>
      </c>
      <c r="AN201" t="s">
        <v>49</v>
      </c>
      <c r="BI201" t="s">
        <v>236</v>
      </c>
      <c r="BJ201" t="s">
        <v>237</v>
      </c>
      <c r="BM201" t="s">
        <v>236</v>
      </c>
    </row>
    <row r="202" spans="1:65">
      <c r="A202">
        <v>88244</v>
      </c>
      <c r="B202" t="s">
        <v>163</v>
      </c>
      <c r="C202">
        <v>773</v>
      </c>
      <c r="D202" t="s">
        <v>43</v>
      </c>
      <c r="E202" t="s">
        <v>44</v>
      </c>
      <c r="F202" t="s">
        <v>45</v>
      </c>
      <c r="I202">
        <v>0.3</v>
      </c>
      <c r="J202">
        <v>0.61299999999999999</v>
      </c>
      <c r="K202">
        <v>0.37</v>
      </c>
      <c r="L202">
        <v>0</v>
      </c>
      <c r="M202">
        <v>0.04</v>
      </c>
      <c r="N202">
        <v>0.65300000000000002</v>
      </c>
      <c r="O202">
        <v>65.3</v>
      </c>
      <c r="P202">
        <v>100</v>
      </c>
      <c r="Q202">
        <v>202240</v>
      </c>
      <c r="R202">
        <v>202339</v>
      </c>
      <c r="U202">
        <v>70053309</v>
      </c>
      <c r="V202">
        <v>17</v>
      </c>
      <c r="AG202" t="s">
        <v>46</v>
      </c>
      <c r="AH202" t="s">
        <v>47</v>
      </c>
      <c r="AM202" t="s">
        <v>48</v>
      </c>
      <c r="AN202" t="s">
        <v>49</v>
      </c>
      <c r="BI202" t="s">
        <v>236</v>
      </c>
      <c r="BJ202" t="s">
        <v>237</v>
      </c>
      <c r="BM202" t="s">
        <v>236</v>
      </c>
    </row>
    <row r="203" spans="1:65">
      <c r="A203">
        <v>88244</v>
      </c>
      <c r="B203" t="s">
        <v>163</v>
      </c>
      <c r="C203">
        <v>773</v>
      </c>
      <c r="D203" t="s">
        <v>52</v>
      </c>
      <c r="E203" t="s">
        <v>44</v>
      </c>
      <c r="F203" t="s">
        <v>53</v>
      </c>
      <c r="I203">
        <v>0.3</v>
      </c>
      <c r="J203">
        <v>0.47499999999999998</v>
      </c>
      <c r="K203">
        <v>0.22</v>
      </c>
      <c r="L203">
        <v>0</v>
      </c>
      <c r="M203">
        <v>0.04</v>
      </c>
      <c r="N203">
        <v>0.51500000000000001</v>
      </c>
      <c r="O203">
        <v>51.5</v>
      </c>
      <c r="P203">
        <v>100</v>
      </c>
      <c r="Q203">
        <v>202240</v>
      </c>
      <c r="R203">
        <v>202339</v>
      </c>
      <c r="U203">
        <v>70053309</v>
      </c>
      <c r="V203">
        <v>12</v>
      </c>
      <c r="AG203" t="s">
        <v>46</v>
      </c>
      <c r="AH203" t="s">
        <v>47</v>
      </c>
      <c r="AM203" t="s">
        <v>48</v>
      </c>
      <c r="AN203" t="s">
        <v>49</v>
      </c>
      <c r="BI203" t="s">
        <v>236</v>
      </c>
      <c r="BJ203" t="s">
        <v>237</v>
      </c>
      <c r="BM203" t="s">
        <v>236</v>
      </c>
    </row>
    <row r="204" spans="1:65">
      <c r="A204">
        <v>88312</v>
      </c>
      <c r="B204" t="s">
        <v>164</v>
      </c>
      <c r="C204">
        <v>773</v>
      </c>
      <c r="D204" t="s">
        <v>43</v>
      </c>
      <c r="E204" t="s">
        <v>44</v>
      </c>
      <c r="F204" t="s">
        <v>45</v>
      </c>
      <c r="I204">
        <v>0.3</v>
      </c>
      <c r="J204">
        <v>0.71899999999999997</v>
      </c>
      <c r="K204">
        <v>0.51</v>
      </c>
      <c r="L204">
        <v>0</v>
      </c>
      <c r="M204">
        <v>0.04</v>
      </c>
      <c r="N204">
        <v>0.75900000000000001</v>
      </c>
      <c r="O204">
        <v>75.900000000000006</v>
      </c>
      <c r="P204">
        <v>100</v>
      </c>
      <c r="Q204">
        <v>202240</v>
      </c>
      <c r="R204">
        <v>202339</v>
      </c>
      <c r="U204">
        <v>70066631</v>
      </c>
      <c r="V204">
        <v>20</v>
      </c>
      <c r="AG204" t="s">
        <v>46</v>
      </c>
      <c r="AH204" t="s">
        <v>47</v>
      </c>
      <c r="AM204" t="s">
        <v>48</v>
      </c>
      <c r="AN204" t="s">
        <v>49</v>
      </c>
      <c r="BI204" t="s">
        <v>236</v>
      </c>
      <c r="BJ204" t="s">
        <v>237</v>
      </c>
      <c r="BM204" t="s">
        <v>236</v>
      </c>
    </row>
    <row r="205" spans="1:65">
      <c r="A205">
        <v>88312</v>
      </c>
      <c r="B205" t="s">
        <v>164</v>
      </c>
      <c r="C205">
        <v>773</v>
      </c>
      <c r="D205" t="s">
        <v>52</v>
      </c>
      <c r="E205" t="s">
        <v>44</v>
      </c>
      <c r="F205" t="s">
        <v>53</v>
      </c>
      <c r="I205">
        <v>0.3</v>
      </c>
      <c r="J205">
        <v>0.57599999999999996</v>
      </c>
      <c r="K205">
        <v>0.33</v>
      </c>
      <c r="L205">
        <v>0</v>
      </c>
      <c r="M205">
        <v>0.04</v>
      </c>
      <c r="N205">
        <v>0.61599999999999999</v>
      </c>
      <c r="O205">
        <v>61.6</v>
      </c>
      <c r="P205">
        <v>100</v>
      </c>
      <c r="Q205">
        <v>202240</v>
      </c>
      <c r="R205">
        <v>202339</v>
      </c>
      <c r="U205">
        <v>70066631</v>
      </c>
      <c r="V205">
        <v>16</v>
      </c>
      <c r="AG205" t="s">
        <v>46</v>
      </c>
      <c r="AH205" t="s">
        <v>47</v>
      </c>
      <c r="AM205" t="s">
        <v>48</v>
      </c>
      <c r="AN205" t="s">
        <v>49</v>
      </c>
      <c r="BI205" t="s">
        <v>236</v>
      </c>
      <c r="BJ205" t="s">
        <v>237</v>
      </c>
      <c r="BM205" t="s">
        <v>236</v>
      </c>
    </row>
    <row r="206" spans="1:65">
      <c r="A206">
        <v>88655</v>
      </c>
      <c r="B206" t="s">
        <v>165</v>
      </c>
      <c r="C206">
        <v>773</v>
      </c>
      <c r="D206" t="s">
        <v>52</v>
      </c>
      <c r="E206" t="s">
        <v>44</v>
      </c>
      <c r="F206" t="s">
        <v>53</v>
      </c>
      <c r="I206">
        <v>0.3</v>
      </c>
      <c r="J206">
        <v>0.312</v>
      </c>
      <c r="K206">
        <v>0.09</v>
      </c>
      <c r="L206">
        <v>0</v>
      </c>
      <c r="M206">
        <v>0.04</v>
      </c>
      <c r="N206">
        <v>0.35199999999999998</v>
      </c>
      <c r="O206">
        <v>35.200000000000003</v>
      </c>
      <c r="P206">
        <v>100</v>
      </c>
      <c r="Q206">
        <v>202240</v>
      </c>
      <c r="R206">
        <v>202339</v>
      </c>
      <c r="U206">
        <v>70066415</v>
      </c>
      <c r="V206">
        <v>10</v>
      </c>
      <c r="AG206" t="s">
        <v>46</v>
      </c>
      <c r="AH206" t="s">
        <v>47</v>
      </c>
      <c r="AM206" t="s">
        <v>48</v>
      </c>
      <c r="AN206" t="s">
        <v>49</v>
      </c>
      <c r="BI206" t="s">
        <v>236</v>
      </c>
      <c r="BJ206" t="s">
        <v>237</v>
      </c>
      <c r="BM206" t="s">
        <v>236</v>
      </c>
    </row>
    <row r="207" spans="1:65">
      <c r="A207">
        <v>89635</v>
      </c>
      <c r="B207" t="s">
        <v>166</v>
      </c>
      <c r="C207">
        <v>773</v>
      </c>
      <c r="D207" t="s">
        <v>52</v>
      </c>
      <c r="E207" t="s">
        <v>44</v>
      </c>
      <c r="F207" t="s">
        <v>53</v>
      </c>
      <c r="I207">
        <v>0.3</v>
      </c>
      <c r="J207">
        <v>0.312</v>
      </c>
      <c r="K207">
        <v>0.09</v>
      </c>
      <c r="L207">
        <v>0</v>
      </c>
      <c r="M207">
        <v>0.04</v>
      </c>
      <c r="N207">
        <v>0.35199999999999998</v>
      </c>
      <c r="O207">
        <v>35.200000000000003</v>
      </c>
      <c r="P207">
        <v>100</v>
      </c>
      <c r="Q207">
        <v>202240</v>
      </c>
      <c r="R207">
        <v>202339</v>
      </c>
      <c r="U207">
        <v>70066413</v>
      </c>
      <c r="V207">
        <v>10</v>
      </c>
      <c r="AG207" t="s">
        <v>46</v>
      </c>
      <c r="AH207" t="s">
        <v>47</v>
      </c>
      <c r="AM207" t="s">
        <v>48</v>
      </c>
      <c r="AN207" t="s">
        <v>49</v>
      </c>
      <c r="BI207" t="s">
        <v>236</v>
      </c>
      <c r="BJ207" t="s">
        <v>237</v>
      </c>
      <c r="BM207" t="s">
        <v>236</v>
      </c>
    </row>
    <row r="208" spans="1:65">
      <c r="A208">
        <v>90272</v>
      </c>
      <c r="B208" t="s">
        <v>235</v>
      </c>
      <c r="C208">
        <v>773</v>
      </c>
      <c r="D208" t="s">
        <v>43</v>
      </c>
      <c r="E208" t="s">
        <v>44</v>
      </c>
      <c r="F208" t="s">
        <v>45</v>
      </c>
      <c r="I208">
        <v>0.3</v>
      </c>
      <c r="J208">
        <v>0.83899999999999997</v>
      </c>
      <c r="K208">
        <v>0.7</v>
      </c>
      <c r="L208">
        <v>0</v>
      </c>
      <c r="M208">
        <v>0.04</v>
      </c>
      <c r="N208">
        <v>0.879</v>
      </c>
      <c r="O208">
        <v>87.9</v>
      </c>
      <c r="P208">
        <v>100</v>
      </c>
      <c r="Q208">
        <v>202240</v>
      </c>
      <c r="R208">
        <v>202339</v>
      </c>
      <c r="U208">
        <v>70050968</v>
      </c>
      <c r="V208">
        <v>22</v>
      </c>
      <c r="AG208" t="s">
        <v>46</v>
      </c>
      <c r="AH208" t="s">
        <v>47</v>
      </c>
      <c r="AM208" t="s">
        <v>48</v>
      </c>
      <c r="AN208" t="s">
        <v>49</v>
      </c>
      <c r="BI208" t="s">
        <v>236</v>
      </c>
      <c r="BJ208" t="s">
        <v>237</v>
      </c>
      <c r="BM208" t="s">
        <v>236</v>
      </c>
    </row>
    <row r="209" spans="1:65">
      <c r="A209">
        <v>90272</v>
      </c>
      <c r="B209" t="s">
        <v>235</v>
      </c>
      <c r="C209">
        <v>773</v>
      </c>
      <c r="D209" t="s">
        <v>52</v>
      </c>
      <c r="E209" t="s">
        <v>44</v>
      </c>
      <c r="F209" t="s">
        <v>53</v>
      </c>
      <c r="I209">
        <v>0.3</v>
      </c>
      <c r="J209">
        <v>0.71599999999999997</v>
      </c>
      <c r="K209">
        <v>0.51</v>
      </c>
      <c r="L209">
        <v>0</v>
      </c>
      <c r="M209">
        <v>0.04</v>
      </c>
      <c r="N209">
        <v>0.75600000000000001</v>
      </c>
      <c r="O209">
        <v>75.599999999999994</v>
      </c>
      <c r="P209">
        <v>100</v>
      </c>
      <c r="Q209">
        <v>202240</v>
      </c>
      <c r="R209">
        <v>202339</v>
      </c>
      <c r="U209">
        <v>70050968</v>
      </c>
      <c r="V209">
        <v>21</v>
      </c>
      <c r="AG209" t="s">
        <v>46</v>
      </c>
      <c r="AH209" t="s">
        <v>47</v>
      </c>
      <c r="AM209" t="s">
        <v>48</v>
      </c>
      <c r="AN209" t="s">
        <v>49</v>
      </c>
      <c r="BI209" t="s">
        <v>236</v>
      </c>
      <c r="BJ209" t="s">
        <v>237</v>
      </c>
      <c r="BM209" t="s">
        <v>236</v>
      </c>
    </row>
    <row r="210" spans="1:65">
      <c r="A210">
        <v>90276</v>
      </c>
      <c r="B210" t="s">
        <v>167</v>
      </c>
      <c r="C210">
        <v>773</v>
      </c>
      <c r="D210" t="s">
        <v>43</v>
      </c>
      <c r="E210" t="s">
        <v>44</v>
      </c>
      <c r="F210" t="s">
        <v>45</v>
      </c>
      <c r="I210">
        <v>0.3</v>
      </c>
      <c r="J210">
        <v>0.71899999999999997</v>
      </c>
      <c r="K210">
        <v>0.51</v>
      </c>
      <c r="L210">
        <v>0</v>
      </c>
      <c r="M210">
        <v>0.04</v>
      </c>
      <c r="N210">
        <v>0.75900000000000001</v>
      </c>
      <c r="O210">
        <v>75.900000000000006</v>
      </c>
      <c r="P210">
        <v>100</v>
      </c>
      <c r="Q210">
        <v>202240</v>
      </c>
      <c r="R210">
        <v>202339</v>
      </c>
      <c r="U210">
        <v>70070046</v>
      </c>
      <c r="V210">
        <v>20</v>
      </c>
      <c r="AG210" t="s">
        <v>46</v>
      </c>
      <c r="AH210" t="s">
        <v>47</v>
      </c>
      <c r="AM210" t="s">
        <v>48</v>
      </c>
      <c r="AN210" t="s">
        <v>49</v>
      </c>
      <c r="BI210" t="s">
        <v>236</v>
      </c>
      <c r="BJ210" t="s">
        <v>237</v>
      </c>
      <c r="BM210" t="s">
        <v>236</v>
      </c>
    </row>
    <row r="211" spans="1:65">
      <c r="A211">
        <v>90276</v>
      </c>
      <c r="B211" t="s">
        <v>167</v>
      </c>
      <c r="C211">
        <v>773</v>
      </c>
      <c r="D211" t="s">
        <v>52</v>
      </c>
      <c r="E211" t="s">
        <v>44</v>
      </c>
      <c r="F211" t="s">
        <v>53</v>
      </c>
      <c r="I211">
        <v>0.3</v>
      </c>
      <c r="J211">
        <v>0.57599999999999996</v>
      </c>
      <c r="K211">
        <v>0.33</v>
      </c>
      <c r="L211">
        <v>0</v>
      </c>
      <c r="M211">
        <v>0.04</v>
      </c>
      <c r="N211">
        <v>0.61599999999999999</v>
      </c>
      <c r="O211">
        <v>61.6</v>
      </c>
      <c r="P211">
        <v>100</v>
      </c>
      <c r="Q211">
        <v>202240</v>
      </c>
      <c r="R211">
        <v>202339</v>
      </c>
      <c r="U211">
        <v>70070046</v>
      </c>
      <c r="V211">
        <v>16</v>
      </c>
      <c r="AG211" t="s">
        <v>46</v>
      </c>
      <c r="AH211" t="s">
        <v>47</v>
      </c>
      <c r="AM211" t="s">
        <v>48</v>
      </c>
      <c r="AN211" t="s">
        <v>49</v>
      </c>
      <c r="BI211" t="s">
        <v>236</v>
      </c>
      <c r="BJ211" t="s">
        <v>237</v>
      </c>
      <c r="BM211" t="s">
        <v>236</v>
      </c>
    </row>
    <row r="212" spans="1:65">
      <c r="A212">
        <v>90277</v>
      </c>
      <c r="B212" t="s">
        <v>168</v>
      </c>
      <c r="C212">
        <v>773</v>
      </c>
      <c r="D212" t="s">
        <v>43</v>
      </c>
      <c r="E212" t="s">
        <v>44</v>
      </c>
      <c r="F212" t="s">
        <v>45</v>
      </c>
      <c r="I212">
        <v>0.3</v>
      </c>
      <c r="J212">
        <v>0.71899999999999997</v>
      </c>
      <c r="K212">
        <v>0.51</v>
      </c>
      <c r="L212">
        <v>0</v>
      </c>
      <c r="M212">
        <v>0.04</v>
      </c>
      <c r="N212">
        <v>0.75900000000000001</v>
      </c>
      <c r="O212">
        <v>75.900000000000006</v>
      </c>
      <c r="P212">
        <v>100</v>
      </c>
      <c r="Q212">
        <v>202240</v>
      </c>
      <c r="R212">
        <v>202339</v>
      </c>
      <c r="U212">
        <v>70070047</v>
      </c>
      <c r="V212">
        <v>20</v>
      </c>
      <c r="AG212" t="s">
        <v>46</v>
      </c>
      <c r="AH212" t="s">
        <v>47</v>
      </c>
      <c r="AM212" t="s">
        <v>48</v>
      </c>
      <c r="AN212" t="s">
        <v>49</v>
      </c>
      <c r="BI212" t="s">
        <v>236</v>
      </c>
      <c r="BJ212" t="s">
        <v>237</v>
      </c>
      <c r="BM212" t="s">
        <v>236</v>
      </c>
    </row>
    <row r="213" spans="1:65">
      <c r="A213">
        <v>90277</v>
      </c>
      <c r="B213" t="s">
        <v>168</v>
      </c>
      <c r="C213">
        <v>773</v>
      </c>
      <c r="D213" t="s">
        <v>52</v>
      </c>
      <c r="E213" t="s">
        <v>44</v>
      </c>
      <c r="F213" t="s">
        <v>53</v>
      </c>
      <c r="I213">
        <v>0.3</v>
      </c>
      <c r="J213">
        <v>0.57599999999999996</v>
      </c>
      <c r="K213">
        <v>0.33</v>
      </c>
      <c r="L213">
        <v>0</v>
      </c>
      <c r="M213">
        <v>0.04</v>
      </c>
      <c r="N213">
        <v>0.61599999999999999</v>
      </c>
      <c r="O213">
        <v>61.6</v>
      </c>
      <c r="P213">
        <v>100</v>
      </c>
      <c r="Q213">
        <v>202240</v>
      </c>
      <c r="R213">
        <v>202339</v>
      </c>
      <c r="U213">
        <v>70070047</v>
      </c>
      <c r="V213">
        <v>16</v>
      </c>
      <c r="AG213" t="s">
        <v>46</v>
      </c>
      <c r="AH213" t="s">
        <v>47</v>
      </c>
      <c r="AM213" t="s">
        <v>48</v>
      </c>
      <c r="AN213" t="s">
        <v>49</v>
      </c>
      <c r="BI213" t="s">
        <v>236</v>
      </c>
      <c r="BJ213" t="s">
        <v>237</v>
      </c>
      <c r="BM213" t="s">
        <v>236</v>
      </c>
    </row>
    <row r="214" spans="1:65">
      <c r="A214">
        <v>90278</v>
      </c>
      <c r="B214" t="s">
        <v>169</v>
      </c>
      <c r="C214">
        <v>773</v>
      </c>
      <c r="D214" t="s">
        <v>43</v>
      </c>
      <c r="E214" t="s">
        <v>44</v>
      </c>
      <c r="F214" t="s">
        <v>45</v>
      </c>
      <c r="I214">
        <v>0.3</v>
      </c>
      <c r="J214">
        <v>0.71899999999999997</v>
      </c>
      <c r="K214">
        <v>0.51</v>
      </c>
      <c r="L214">
        <v>0</v>
      </c>
      <c r="M214">
        <v>0.04</v>
      </c>
      <c r="N214">
        <v>0.75900000000000001</v>
      </c>
      <c r="O214">
        <v>75.900000000000006</v>
      </c>
      <c r="P214">
        <v>100</v>
      </c>
      <c r="Q214">
        <v>202240</v>
      </c>
      <c r="R214">
        <v>202339</v>
      </c>
      <c r="U214">
        <v>70069761</v>
      </c>
      <c r="V214">
        <v>20</v>
      </c>
      <c r="AG214" t="s">
        <v>46</v>
      </c>
      <c r="AH214" t="s">
        <v>47</v>
      </c>
      <c r="AM214" t="s">
        <v>48</v>
      </c>
      <c r="AN214" t="s">
        <v>49</v>
      </c>
      <c r="BI214" t="s">
        <v>236</v>
      </c>
      <c r="BJ214" t="s">
        <v>237</v>
      </c>
      <c r="BM214" t="s">
        <v>236</v>
      </c>
    </row>
    <row r="215" spans="1:65">
      <c r="A215">
        <v>90278</v>
      </c>
      <c r="B215" t="s">
        <v>169</v>
      </c>
      <c r="C215">
        <v>773</v>
      </c>
      <c r="D215" t="s">
        <v>52</v>
      </c>
      <c r="E215" t="s">
        <v>44</v>
      </c>
      <c r="F215" t="s">
        <v>53</v>
      </c>
      <c r="I215">
        <v>0.3</v>
      </c>
      <c r="J215">
        <v>0.57599999999999996</v>
      </c>
      <c r="K215">
        <v>0.33</v>
      </c>
      <c r="L215">
        <v>0</v>
      </c>
      <c r="M215">
        <v>0.04</v>
      </c>
      <c r="N215">
        <v>0.61599999999999999</v>
      </c>
      <c r="O215">
        <v>61.6</v>
      </c>
      <c r="P215">
        <v>100</v>
      </c>
      <c r="Q215">
        <v>202240</v>
      </c>
      <c r="R215">
        <v>202339</v>
      </c>
      <c r="U215">
        <v>70069761</v>
      </c>
      <c r="V215">
        <v>16</v>
      </c>
      <c r="AG215" t="s">
        <v>46</v>
      </c>
      <c r="AH215" t="s">
        <v>47</v>
      </c>
      <c r="AM215" t="s">
        <v>48</v>
      </c>
      <c r="AN215" t="s">
        <v>49</v>
      </c>
      <c r="BI215" t="s">
        <v>236</v>
      </c>
      <c r="BJ215" t="s">
        <v>237</v>
      </c>
      <c r="BM215" t="s">
        <v>236</v>
      </c>
    </row>
    <row r="216" spans="1:65">
      <c r="A216">
        <v>90279</v>
      </c>
      <c r="B216" t="s">
        <v>170</v>
      </c>
      <c r="C216">
        <v>773</v>
      </c>
      <c r="D216" t="s">
        <v>43</v>
      </c>
      <c r="E216" t="s">
        <v>44</v>
      </c>
      <c r="F216" t="s">
        <v>45</v>
      </c>
      <c r="I216">
        <v>0.3</v>
      </c>
      <c r="J216">
        <v>0.71899999999999997</v>
      </c>
      <c r="K216">
        <v>0.51</v>
      </c>
      <c r="L216">
        <v>0</v>
      </c>
      <c r="M216">
        <v>0.04</v>
      </c>
      <c r="N216">
        <v>0.75900000000000001</v>
      </c>
      <c r="O216">
        <v>75.900000000000006</v>
      </c>
      <c r="P216">
        <v>100</v>
      </c>
      <c r="Q216">
        <v>202240</v>
      </c>
      <c r="R216">
        <v>202339</v>
      </c>
      <c r="U216">
        <v>70059873</v>
      </c>
      <c r="V216">
        <v>20</v>
      </c>
      <c r="AG216" t="s">
        <v>46</v>
      </c>
      <c r="AH216" t="s">
        <v>47</v>
      </c>
      <c r="AM216" t="s">
        <v>48</v>
      </c>
      <c r="AN216" t="s">
        <v>49</v>
      </c>
      <c r="BI216" t="s">
        <v>236</v>
      </c>
      <c r="BJ216" t="s">
        <v>237</v>
      </c>
      <c r="BM216" t="s">
        <v>236</v>
      </c>
    </row>
    <row r="217" spans="1:65">
      <c r="A217">
        <v>90279</v>
      </c>
      <c r="B217" t="s">
        <v>170</v>
      </c>
      <c r="C217">
        <v>773</v>
      </c>
      <c r="D217" t="s">
        <v>52</v>
      </c>
      <c r="E217" t="s">
        <v>44</v>
      </c>
      <c r="F217" t="s">
        <v>53</v>
      </c>
      <c r="I217">
        <v>0.3</v>
      </c>
      <c r="J217">
        <v>0.57599999999999996</v>
      </c>
      <c r="K217">
        <v>0.33</v>
      </c>
      <c r="L217">
        <v>0</v>
      </c>
      <c r="M217">
        <v>0.04</v>
      </c>
      <c r="N217">
        <v>0.61599999999999999</v>
      </c>
      <c r="O217">
        <v>61.6</v>
      </c>
      <c r="P217">
        <v>100</v>
      </c>
      <c r="Q217">
        <v>202240</v>
      </c>
      <c r="R217">
        <v>202339</v>
      </c>
      <c r="U217">
        <v>70059873</v>
      </c>
      <c r="V217">
        <v>16</v>
      </c>
      <c r="AG217" t="s">
        <v>46</v>
      </c>
      <c r="AH217" t="s">
        <v>47</v>
      </c>
      <c r="AM217" t="s">
        <v>48</v>
      </c>
      <c r="AN217" t="s">
        <v>49</v>
      </c>
      <c r="BI217" t="s">
        <v>236</v>
      </c>
      <c r="BJ217" t="s">
        <v>237</v>
      </c>
      <c r="BM217" t="s">
        <v>236</v>
      </c>
    </row>
    <row r="218" spans="1:65">
      <c r="A218">
        <v>90280</v>
      </c>
      <c r="B218" t="s">
        <v>171</v>
      </c>
      <c r="C218">
        <v>773</v>
      </c>
      <c r="D218" t="s">
        <v>43</v>
      </c>
      <c r="E218" t="s">
        <v>44</v>
      </c>
      <c r="F218" t="s">
        <v>45</v>
      </c>
      <c r="I218">
        <v>0.3</v>
      </c>
      <c r="J218">
        <v>0.71899999999999997</v>
      </c>
      <c r="K218">
        <v>0.51</v>
      </c>
      <c r="L218">
        <v>0</v>
      </c>
      <c r="M218">
        <v>0.04</v>
      </c>
      <c r="N218">
        <v>0.75900000000000001</v>
      </c>
      <c r="O218">
        <v>75.900000000000006</v>
      </c>
      <c r="P218">
        <v>100</v>
      </c>
      <c r="Q218">
        <v>202240</v>
      </c>
      <c r="R218">
        <v>202339</v>
      </c>
      <c r="U218">
        <v>70054691</v>
      </c>
      <c r="V218">
        <v>20</v>
      </c>
      <c r="AG218" t="s">
        <v>46</v>
      </c>
      <c r="AH218" t="s">
        <v>47</v>
      </c>
      <c r="AM218" t="s">
        <v>48</v>
      </c>
      <c r="AN218" t="s">
        <v>49</v>
      </c>
      <c r="BI218" t="s">
        <v>236</v>
      </c>
      <c r="BJ218" t="s">
        <v>237</v>
      </c>
      <c r="BM218" t="s">
        <v>236</v>
      </c>
    </row>
    <row r="219" spans="1:65">
      <c r="A219">
        <v>90280</v>
      </c>
      <c r="B219" t="s">
        <v>171</v>
      </c>
      <c r="C219">
        <v>773</v>
      </c>
      <c r="D219" t="s">
        <v>52</v>
      </c>
      <c r="E219" t="s">
        <v>44</v>
      </c>
      <c r="F219" t="s">
        <v>53</v>
      </c>
      <c r="I219">
        <v>0.3</v>
      </c>
      <c r="J219">
        <v>0.57599999999999996</v>
      </c>
      <c r="K219">
        <v>0.33</v>
      </c>
      <c r="L219">
        <v>0</v>
      </c>
      <c r="M219">
        <v>0.04</v>
      </c>
      <c r="N219">
        <v>0.61599999999999999</v>
      </c>
      <c r="O219">
        <v>61.6</v>
      </c>
      <c r="P219">
        <v>100</v>
      </c>
      <c r="Q219">
        <v>202240</v>
      </c>
      <c r="R219">
        <v>202339</v>
      </c>
      <c r="U219">
        <v>70054691</v>
      </c>
      <c r="V219">
        <v>16</v>
      </c>
      <c r="AG219" t="s">
        <v>46</v>
      </c>
      <c r="AH219" t="s">
        <v>47</v>
      </c>
      <c r="AM219" t="s">
        <v>48</v>
      </c>
      <c r="AN219" t="s">
        <v>49</v>
      </c>
      <c r="BI219" t="s">
        <v>236</v>
      </c>
      <c r="BJ219" t="s">
        <v>237</v>
      </c>
      <c r="BM219" t="s">
        <v>236</v>
      </c>
    </row>
    <row r="220" spans="1:65">
      <c r="A220">
        <v>90281</v>
      </c>
      <c r="B220" t="s">
        <v>172</v>
      </c>
      <c r="C220">
        <v>773</v>
      </c>
      <c r="D220" t="s">
        <v>43</v>
      </c>
      <c r="E220" t="s">
        <v>44</v>
      </c>
      <c r="F220" t="s">
        <v>45</v>
      </c>
      <c r="I220">
        <v>0.3</v>
      </c>
      <c r="J220">
        <v>0.71899999999999997</v>
      </c>
      <c r="K220">
        <v>0.51</v>
      </c>
      <c r="L220">
        <v>0</v>
      </c>
      <c r="M220">
        <v>0.04</v>
      </c>
      <c r="N220">
        <v>0.75900000000000001</v>
      </c>
      <c r="O220">
        <v>75.900000000000006</v>
      </c>
      <c r="P220">
        <v>100</v>
      </c>
      <c r="Q220">
        <v>202240</v>
      </c>
      <c r="R220">
        <v>202339</v>
      </c>
      <c r="U220">
        <v>70070020</v>
      </c>
      <c r="V220">
        <v>20</v>
      </c>
      <c r="AG220" t="s">
        <v>46</v>
      </c>
      <c r="AH220" t="s">
        <v>47</v>
      </c>
      <c r="AM220" t="s">
        <v>48</v>
      </c>
      <c r="AN220" t="s">
        <v>49</v>
      </c>
      <c r="BI220" t="s">
        <v>236</v>
      </c>
      <c r="BJ220" t="s">
        <v>237</v>
      </c>
      <c r="BM220" t="s">
        <v>236</v>
      </c>
    </row>
    <row r="221" spans="1:65">
      <c r="A221">
        <v>90281</v>
      </c>
      <c r="B221" t="s">
        <v>172</v>
      </c>
      <c r="C221">
        <v>773</v>
      </c>
      <c r="D221" t="s">
        <v>52</v>
      </c>
      <c r="E221" t="s">
        <v>44</v>
      </c>
      <c r="F221" t="s">
        <v>53</v>
      </c>
      <c r="I221">
        <v>0.3</v>
      </c>
      <c r="J221">
        <v>0.57599999999999996</v>
      </c>
      <c r="K221">
        <v>0.33</v>
      </c>
      <c r="L221">
        <v>0</v>
      </c>
      <c r="M221">
        <v>0.04</v>
      </c>
      <c r="N221">
        <v>0.61599999999999999</v>
      </c>
      <c r="O221">
        <v>61.6</v>
      </c>
      <c r="P221">
        <v>100</v>
      </c>
      <c r="Q221">
        <v>202240</v>
      </c>
      <c r="R221">
        <v>202339</v>
      </c>
      <c r="U221">
        <v>70070020</v>
      </c>
      <c r="V221">
        <v>16</v>
      </c>
      <c r="AG221" t="s">
        <v>46</v>
      </c>
      <c r="AH221" t="s">
        <v>47</v>
      </c>
      <c r="AM221" t="s">
        <v>48</v>
      </c>
      <c r="AN221" t="s">
        <v>49</v>
      </c>
      <c r="BI221" t="s">
        <v>236</v>
      </c>
      <c r="BJ221" t="s">
        <v>237</v>
      </c>
      <c r="BM221" t="s">
        <v>236</v>
      </c>
    </row>
    <row r="222" spans="1:65">
      <c r="A222">
        <v>90282</v>
      </c>
      <c r="B222" t="s">
        <v>173</v>
      </c>
      <c r="C222">
        <v>773</v>
      </c>
      <c r="D222" t="s">
        <v>43</v>
      </c>
      <c r="E222" t="s">
        <v>44</v>
      </c>
      <c r="F222" t="s">
        <v>45</v>
      </c>
      <c r="I222">
        <v>0.3</v>
      </c>
      <c r="J222">
        <v>0.71899999999999997</v>
      </c>
      <c r="K222">
        <v>0.51</v>
      </c>
      <c r="L222">
        <v>0</v>
      </c>
      <c r="M222">
        <v>0.04</v>
      </c>
      <c r="N222">
        <v>0.75900000000000001</v>
      </c>
      <c r="O222">
        <v>75.900000000000006</v>
      </c>
      <c r="P222">
        <v>100</v>
      </c>
      <c r="Q222">
        <v>202240</v>
      </c>
      <c r="R222">
        <v>202339</v>
      </c>
      <c r="U222">
        <v>70070045</v>
      </c>
      <c r="V222">
        <v>20</v>
      </c>
      <c r="AG222" t="s">
        <v>46</v>
      </c>
      <c r="AH222" t="s">
        <v>47</v>
      </c>
      <c r="AM222" t="s">
        <v>48</v>
      </c>
      <c r="AN222" t="s">
        <v>49</v>
      </c>
      <c r="BI222" t="s">
        <v>236</v>
      </c>
      <c r="BJ222" t="s">
        <v>237</v>
      </c>
      <c r="BM222" t="s">
        <v>236</v>
      </c>
    </row>
    <row r="223" spans="1:65">
      <c r="A223">
        <v>90282</v>
      </c>
      <c r="B223" t="s">
        <v>173</v>
      </c>
      <c r="C223">
        <v>773</v>
      </c>
      <c r="D223" t="s">
        <v>52</v>
      </c>
      <c r="E223" t="s">
        <v>44</v>
      </c>
      <c r="F223" t="s">
        <v>53</v>
      </c>
      <c r="I223">
        <v>0.3</v>
      </c>
      <c r="J223">
        <v>0.57599999999999996</v>
      </c>
      <c r="K223">
        <v>0.33</v>
      </c>
      <c r="L223">
        <v>0</v>
      </c>
      <c r="M223">
        <v>0.04</v>
      </c>
      <c r="N223">
        <v>0.61599999999999999</v>
      </c>
      <c r="O223">
        <v>61.6</v>
      </c>
      <c r="P223">
        <v>100</v>
      </c>
      <c r="Q223">
        <v>202240</v>
      </c>
      <c r="R223">
        <v>202339</v>
      </c>
      <c r="U223">
        <v>70070045</v>
      </c>
      <c r="V223">
        <v>16</v>
      </c>
      <c r="AG223" t="s">
        <v>46</v>
      </c>
      <c r="AH223" t="s">
        <v>47</v>
      </c>
      <c r="AM223" t="s">
        <v>48</v>
      </c>
      <c r="AN223" t="s">
        <v>49</v>
      </c>
      <c r="BI223" t="s">
        <v>236</v>
      </c>
      <c r="BJ223" t="s">
        <v>237</v>
      </c>
      <c r="BM223" t="s">
        <v>236</v>
      </c>
    </row>
    <row r="224" spans="1:65">
      <c r="A224">
        <v>90284</v>
      </c>
      <c r="B224" t="s">
        <v>174</v>
      </c>
      <c r="C224">
        <v>773</v>
      </c>
      <c r="D224" t="s">
        <v>43</v>
      </c>
      <c r="E224" t="s">
        <v>44</v>
      </c>
      <c r="F224" t="s">
        <v>45</v>
      </c>
      <c r="I224">
        <v>0.3</v>
      </c>
      <c r="J224">
        <v>0.71899999999999997</v>
      </c>
      <c r="K224">
        <v>0.51</v>
      </c>
      <c r="L224">
        <v>0</v>
      </c>
      <c r="M224">
        <v>0.04</v>
      </c>
      <c r="N224">
        <v>0.75900000000000001</v>
      </c>
      <c r="O224">
        <v>75.900000000000006</v>
      </c>
      <c r="P224">
        <v>100</v>
      </c>
      <c r="Q224">
        <v>202240</v>
      </c>
      <c r="R224">
        <v>202339</v>
      </c>
      <c r="U224">
        <v>70087147</v>
      </c>
      <c r="V224">
        <v>20</v>
      </c>
      <c r="AG224" t="s">
        <v>46</v>
      </c>
      <c r="AH224" t="s">
        <v>47</v>
      </c>
      <c r="AM224" t="s">
        <v>48</v>
      </c>
      <c r="AN224" t="s">
        <v>49</v>
      </c>
      <c r="BI224" t="s">
        <v>236</v>
      </c>
      <c r="BJ224" t="s">
        <v>237</v>
      </c>
      <c r="BM224" t="s">
        <v>236</v>
      </c>
    </row>
    <row r="225" spans="1:65">
      <c r="A225">
        <v>90284</v>
      </c>
      <c r="B225" t="s">
        <v>174</v>
      </c>
      <c r="C225">
        <v>773</v>
      </c>
      <c r="D225" t="s">
        <v>52</v>
      </c>
      <c r="E225" t="s">
        <v>44</v>
      </c>
      <c r="F225" t="s">
        <v>53</v>
      </c>
      <c r="I225">
        <v>0.3</v>
      </c>
      <c r="J225">
        <v>0.57599999999999996</v>
      </c>
      <c r="K225">
        <v>0.33</v>
      </c>
      <c r="L225">
        <v>0</v>
      </c>
      <c r="M225">
        <v>0.04</v>
      </c>
      <c r="N225">
        <v>0.61599999999999999</v>
      </c>
      <c r="O225">
        <v>61.6</v>
      </c>
      <c r="P225">
        <v>100</v>
      </c>
      <c r="Q225">
        <v>202240</v>
      </c>
      <c r="R225">
        <v>202339</v>
      </c>
      <c r="U225">
        <v>70087147</v>
      </c>
      <c r="V225">
        <v>16</v>
      </c>
      <c r="AG225" t="s">
        <v>46</v>
      </c>
      <c r="AH225" t="s">
        <v>47</v>
      </c>
      <c r="AM225" t="s">
        <v>48</v>
      </c>
      <c r="AN225" t="s">
        <v>49</v>
      </c>
      <c r="BI225" t="s">
        <v>236</v>
      </c>
      <c r="BJ225" t="s">
        <v>237</v>
      </c>
      <c r="BM225" t="s">
        <v>236</v>
      </c>
    </row>
    <row r="226" spans="1:65">
      <c r="A226">
        <v>90285</v>
      </c>
      <c r="B226" t="s">
        <v>175</v>
      </c>
      <c r="C226">
        <v>773</v>
      </c>
      <c r="D226" t="s">
        <v>43</v>
      </c>
      <c r="E226" t="s">
        <v>44</v>
      </c>
      <c r="F226" t="s">
        <v>45</v>
      </c>
      <c r="I226">
        <v>0.3</v>
      </c>
      <c r="J226">
        <v>0.64800000000000002</v>
      </c>
      <c r="K226">
        <v>0.41</v>
      </c>
      <c r="L226">
        <v>0</v>
      </c>
      <c r="M226">
        <v>0.04</v>
      </c>
      <c r="N226">
        <v>0.68799999999999994</v>
      </c>
      <c r="O226">
        <v>68.8</v>
      </c>
      <c r="P226">
        <v>100</v>
      </c>
      <c r="Q226">
        <v>202240</v>
      </c>
      <c r="R226">
        <v>202339</v>
      </c>
      <c r="U226">
        <v>70069760</v>
      </c>
      <c r="V226">
        <v>19</v>
      </c>
      <c r="AG226" t="s">
        <v>46</v>
      </c>
      <c r="AH226" t="s">
        <v>47</v>
      </c>
      <c r="AM226" t="s">
        <v>48</v>
      </c>
      <c r="AN226" t="s">
        <v>49</v>
      </c>
      <c r="BI226" t="s">
        <v>236</v>
      </c>
      <c r="BJ226" t="s">
        <v>237</v>
      </c>
      <c r="BM226" t="s">
        <v>236</v>
      </c>
    </row>
    <row r="227" spans="1:65">
      <c r="A227">
        <v>90285</v>
      </c>
      <c r="B227" t="s">
        <v>175</v>
      </c>
      <c r="C227">
        <v>773</v>
      </c>
      <c r="D227" t="s">
        <v>52</v>
      </c>
      <c r="E227" t="s">
        <v>44</v>
      </c>
      <c r="F227" t="s">
        <v>53</v>
      </c>
      <c r="I227">
        <v>0.3</v>
      </c>
      <c r="J227">
        <v>0.505</v>
      </c>
      <c r="K227">
        <v>0.25</v>
      </c>
      <c r="L227">
        <v>0</v>
      </c>
      <c r="M227">
        <v>0.04</v>
      </c>
      <c r="N227">
        <v>0.54500000000000004</v>
      </c>
      <c r="O227">
        <v>54.5</v>
      </c>
      <c r="P227">
        <v>100</v>
      </c>
      <c r="Q227">
        <v>202240</v>
      </c>
      <c r="R227">
        <v>202339</v>
      </c>
      <c r="U227">
        <v>70069760</v>
      </c>
      <c r="V227">
        <v>13</v>
      </c>
      <c r="AG227" t="s">
        <v>46</v>
      </c>
      <c r="AH227" t="s">
        <v>47</v>
      </c>
      <c r="AM227" t="s">
        <v>48</v>
      </c>
      <c r="AN227" t="s">
        <v>49</v>
      </c>
      <c r="BI227" t="s">
        <v>236</v>
      </c>
      <c r="BJ227" t="s">
        <v>237</v>
      </c>
      <c r="BM227" t="s">
        <v>236</v>
      </c>
    </row>
    <row r="228" spans="1:65">
      <c r="A228">
        <v>90287</v>
      </c>
      <c r="B228" t="s">
        <v>176</v>
      </c>
      <c r="C228">
        <v>773</v>
      </c>
      <c r="D228" t="s">
        <v>43</v>
      </c>
      <c r="E228" t="s">
        <v>44</v>
      </c>
      <c r="F228" t="s">
        <v>45</v>
      </c>
      <c r="I228">
        <v>0.3</v>
      </c>
      <c r="J228">
        <v>0.64800000000000002</v>
      </c>
      <c r="K228">
        <v>0.41</v>
      </c>
      <c r="L228">
        <v>0</v>
      </c>
      <c r="M228">
        <v>0.04</v>
      </c>
      <c r="N228">
        <v>0.68799999999999994</v>
      </c>
      <c r="O228">
        <v>68.8</v>
      </c>
      <c r="P228">
        <v>100</v>
      </c>
      <c r="Q228">
        <v>202240</v>
      </c>
      <c r="R228">
        <v>202339</v>
      </c>
      <c r="U228">
        <v>70065930</v>
      </c>
      <c r="V228">
        <v>19</v>
      </c>
      <c r="AG228" t="s">
        <v>46</v>
      </c>
      <c r="AH228" t="s">
        <v>47</v>
      </c>
      <c r="AM228" t="s">
        <v>48</v>
      </c>
      <c r="AN228" t="s">
        <v>49</v>
      </c>
      <c r="BI228" t="s">
        <v>236</v>
      </c>
      <c r="BJ228" t="s">
        <v>237</v>
      </c>
      <c r="BM228" t="s">
        <v>236</v>
      </c>
    </row>
    <row r="229" spans="1:65">
      <c r="A229">
        <v>90287</v>
      </c>
      <c r="B229" t="s">
        <v>176</v>
      </c>
      <c r="C229">
        <v>773</v>
      </c>
      <c r="D229" t="s">
        <v>52</v>
      </c>
      <c r="E229" t="s">
        <v>44</v>
      </c>
      <c r="F229" t="s">
        <v>53</v>
      </c>
      <c r="I229">
        <v>0.3</v>
      </c>
      <c r="J229">
        <v>0.505</v>
      </c>
      <c r="K229">
        <v>0.25</v>
      </c>
      <c r="L229">
        <v>0</v>
      </c>
      <c r="M229">
        <v>0.04</v>
      </c>
      <c r="N229">
        <v>0.54500000000000004</v>
      </c>
      <c r="O229">
        <v>54.5</v>
      </c>
      <c r="P229">
        <v>100</v>
      </c>
      <c r="Q229">
        <v>202240</v>
      </c>
      <c r="R229">
        <v>202339</v>
      </c>
      <c r="U229">
        <v>70065930</v>
      </c>
      <c r="V229">
        <v>13</v>
      </c>
      <c r="AG229" t="s">
        <v>46</v>
      </c>
      <c r="AH229" t="s">
        <v>47</v>
      </c>
      <c r="AM229" t="s">
        <v>48</v>
      </c>
      <c r="AN229" t="s">
        <v>49</v>
      </c>
      <c r="BI229" t="s">
        <v>236</v>
      </c>
      <c r="BJ229" t="s">
        <v>237</v>
      </c>
      <c r="BM229" t="s">
        <v>236</v>
      </c>
    </row>
    <row r="230" spans="1:65">
      <c r="A230">
        <v>90288</v>
      </c>
      <c r="B230" t="s">
        <v>177</v>
      </c>
      <c r="C230">
        <v>773</v>
      </c>
      <c r="D230" t="s">
        <v>43</v>
      </c>
      <c r="E230" t="s">
        <v>44</v>
      </c>
      <c r="F230" t="s">
        <v>45</v>
      </c>
      <c r="I230">
        <v>0.3</v>
      </c>
      <c r="J230">
        <v>0.64800000000000002</v>
      </c>
      <c r="K230">
        <v>0.41</v>
      </c>
      <c r="L230">
        <v>0</v>
      </c>
      <c r="M230">
        <v>0.04</v>
      </c>
      <c r="N230">
        <v>0.68799999999999994</v>
      </c>
      <c r="O230">
        <v>68.8</v>
      </c>
      <c r="P230">
        <v>100</v>
      </c>
      <c r="Q230">
        <v>202240</v>
      </c>
      <c r="R230">
        <v>202339</v>
      </c>
      <c r="U230">
        <v>70020544</v>
      </c>
      <c r="V230">
        <v>19</v>
      </c>
      <c r="AG230" t="s">
        <v>46</v>
      </c>
      <c r="AH230" t="s">
        <v>47</v>
      </c>
      <c r="AM230" t="s">
        <v>48</v>
      </c>
      <c r="AN230" t="s">
        <v>49</v>
      </c>
      <c r="BI230" t="s">
        <v>236</v>
      </c>
      <c r="BJ230" t="s">
        <v>237</v>
      </c>
      <c r="BM230" t="s">
        <v>236</v>
      </c>
    </row>
    <row r="231" spans="1:65">
      <c r="A231">
        <v>90288</v>
      </c>
      <c r="B231" t="s">
        <v>177</v>
      </c>
      <c r="C231">
        <v>773</v>
      </c>
      <c r="D231" t="s">
        <v>52</v>
      </c>
      <c r="E231" t="s">
        <v>44</v>
      </c>
      <c r="F231" t="s">
        <v>53</v>
      </c>
      <c r="I231">
        <v>0.3</v>
      </c>
      <c r="J231">
        <v>0.505</v>
      </c>
      <c r="K231">
        <v>0.25</v>
      </c>
      <c r="L231">
        <v>0</v>
      </c>
      <c r="M231">
        <v>0.04</v>
      </c>
      <c r="N231">
        <v>0.54500000000000004</v>
      </c>
      <c r="O231">
        <v>54.5</v>
      </c>
      <c r="P231">
        <v>100</v>
      </c>
      <c r="Q231">
        <v>202240</v>
      </c>
      <c r="R231">
        <v>202339</v>
      </c>
      <c r="U231">
        <v>70020544</v>
      </c>
      <c r="V231">
        <v>13</v>
      </c>
      <c r="AG231" t="s">
        <v>46</v>
      </c>
      <c r="AH231" t="s">
        <v>47</v>
      </c>
      <c r="AM231" t="s">
        <v>48</v>
      </c>
      <c r="AN231" t="s">
        <v>49</v>
      </c>
      <c r="BI231" t="s">
        <v>236</v>
      </c>
      <c r="BJ231" t="s">
        <v>237</v>
      </c>
      <c r="BM231" t="s">
        <v>236</v>
      </c>
    </row>
    <row r="232" spans="1:65">
      <c r="A232">
        <v>90289</v>
      </c>
      <c r="B232" t="s">
        <v>178</v>
      </c>
      <c r="C232">
        <v>773</v>
      </c>
      <c r="D232" t="s">
        <v>43</v>
      </c>
      <c r="E232" t="s">
        <v>44</v>
      </c>
      <c r="F232" t="s">
        <v>45</v>
      </c>
      <c r="I232">
        <v>0.3</v>
      </c>
      <c r="J232">
        <v>0.64800000000000002</v>
      </c>
      <c r="K232">
        <v>0.41</v>
      </c>
      <c r="L232">
        <v>0</v>
      </c>
      <c r="M232">
        <v>0.04</v>
      </c>
      <c r="N232">
        <v>0.68799999999999994</v>
      </c>
      <c r="O232">
        <v>68.8</v>
      </c>
      <c r="P232">
        <v>100</v>
      </c>
      <c r="Q232">
        <v>202240</v>
      </c>
      <c r="R232">
        <v>202339</v>
      </c>
      <c r="U232">
        <v>70054702</v>
      </c>
      <c r="V232">
        <v>19</v>
      </c>
      <c r="AG232" t="s">
        <v>46</v>
      </c>
      <c r="AH232" t="s">
        <v>47</v>
      </c>
      <c r="AM232" t="s">
        <v>48</v>
      </c>
      <c r="AN232" t="s">
        <v>49</v>
      </c>
      <c r="BI232" t="s">
        <v>236</v>
      </c>
      <c r="BJ232" t="s">
        <v>237</v>
      </c>
      <c r="BM232" t="s">
        <v>236</v>
      </c>
    </row>
    <row r="233" spans="1:65">
      <c r="A233">
        <v>90289</v>
      </c>
      <c r="B233" t="s">
        <v>178</v>
      </c>
      <c r="C233">
        <v>773</v>
      </c>
      <c r="D233" t="s">
        <v>52</v>
      </c>
      <c r="E233" t="s">
        <v>44</v>
      </c>
      <c r="F233" t="s">
        <v>53</v>
      </c>
      <c r="I233">
        <v>0.3</v>
      </c>
      <c r="J233">
        <v>0.505</v>
      </c>
      <c r="K233">
        <v>0.25</v>
      </c>
      <c r="L233">
        <v>0</v>
      </c>
      <c r="M233">
        <v>0.04</v>
      </c>
      <c r="N233">
        <v>0.54500000000000004</v>
      </c>
      <c r="O233">
        <v>54.5</v>
      </c>
      <c r="P233">
        <v>100</v>
      </c>
      <c r="Q233">
        <v>202240</v>
      </c>
      <c r="R233">
        <v>202339</v>
      </c>
      <c r="U233">
        <v>70054702</v>
      </c>
      <c r="V233">
        <v>13</v>
      </c>
      <c r="AG233" t="s">
        <v>46</v>
      </c>
      <c r="AH233" t="s">
        <v>47</v>
      </c>
      <c r="AM233" t="s">
        <v>48</v>
      </c>
      <c r="AN233" t="s">
        <v>49</v>
      </c>
      <c r="BI233" t="s">
        <v>236</v>
      </c>
      <c r="BJ233" t="s">
        <v>237</v>
      </c>
      <c r="BM233" t="s">
        <v>236</v>
      </c>
    </row>
    <row r="234" spans="1:65">
      <c r="A234">
        <v>90290</v>
      </c>
      <c r="B234" t="s">
        <v>179</v>
      </c>
      <c r="C234">
        <v>773</v>
      </c>
      <c r="D234" t="s">
        <v>43</v>
      </c>
      <c r="E234" t="s">
        <v>44</v>
      </c>
      <c r="F234" t="s">
        <v>45</v>
      </c>
      <c r="I234">
        <v>0.3</v>
      </c>
      <c r="J234">
        <v>0.64800000000000002</v>
      </c>
      <c r="K234">
        <v>0.41</v>
      </c>
      <c r="L234">
        <v>0</v>
      </c>
      <c r="M234">
        <v>0.04</v>
      </c>
      <c r="N234">
        <v>0.68799999999999994</v>
      </c>
      <c r="O234">
        <v>68.8</v>
      </c>
      <c r="P234">
        <v>100</v>
      </c>
      <c r="Q234">
        <v>202240</v>
      </c>
      <c r="R234">
        <v>202339</v>
      </c>
      <c r="U234">
        <v>70080236</v>
      </c>
      <c r="V234">
        <v>19</v>
      </c>
      <c r="AG234" t="s">
        <v>46</v>
      </c>
      <c r="AH234" t="s">
        <v>47</v>
      </c>
      <c r="AM234" t="s">
        <v>48</v>
      </c>
      <c r="AN234" t="s">
        <v>49</v>
      </c>
      <c r="BI234" t="s">
        <v>236</v>
      </c>
      <c r="BJ234" t="s">
        <v>237</v>
      </c>
      <c r="BM234" t="s">
        <v>236</v>
      </c>
    </row>
    <row r="235" spans="1:65">
      <c r="A235">
        <v>90290</v>
      </c>
      <c r="B235" t="s">
        <v>179</v>
      </c>
      <c r="C235">
        <v>773</v>
      </c>
      <c r="D235" t="s">
        <v>52</v>
      </c>
      <c r="E235" t="s">
        <v>44</v>
      </c>
      <c r="F235" t="s">
        <v>53</v>
      </c>
      <c r="I235">
        <v>0.3</v>
      </c>
      <c r="J235">
        <v>0.505</v>
      </c>
      <c r="K235">
        <v>0.25</v>
      </c>
      <c r="L235">
        <v>0</v>
      </c>
      <c r="M235">
        <v>0.04</v>
      </c>
      <c r="N235">
        <v>0.54500000000000004</v>
      </c>
      <c r="O235">
        <v>54.5</v>
      </c>
      <c r="P235">
        <v>100</v>
      </c>
      <c r="Q235">
        <v>202240</v>
      </c>
      <c r="R235">
        <v>202339</v>
      </c>
      <c r="U235">
        <v>70080236</v>
      </c>
      <c r="V235">
        <v>13</v>
      </c>
      <c r="AG235" t="s">
        <v>46</v>
      </c>
      <c r="AH235" t="s">
        <v>47</v>
      </c>
      <c r="AM235" t="s">
        <v>48</v>
      </c>
      <c r="AN235" t="s">
        <v>49</v>
      </c>
      <c r="BI235" t="s">
        <v>236</v>
      </c>
      <c r="BJ235" t="s">
        <v>237</v>
      </c>
      <c r="BM235" t="s">
        <v>236</v>
      </c>
    </row>
    <row r="236" spans="1:65">
      <c r="A236">
        <v>90291</v>
      </c>
      <c r="B236" t="s">
        <v>180</v>
      </c>
      <c r="C236">
        <v>773</v>
      </c>
      <c r="D236" t="s">
        <v>43</v>
      </c>
      <c r="E236" t="s">
        <v>44</v>
      </c>
      <c r="F236" t="s">
        <v>45</v>
      </c>
      <c r="I236">
        <v>0.3</v>
      </c>
      <c r="J236">
        <v>0.64800000000000002</v>
      </c>
      <c r="K236">
        <v>0.41</v>
      </c>
      <c r="L236">
        <v>0</v>
      </c>
      <c r="M236">
        <v>0.04</v>
      </c>
      <c r="N236">
        <v>0.68799999999999994</v>
      </c>
      <c r="O236">
        <v>68.8</v>
      </c>
      <c r="P236">
        <v>100</v>
      </c>
      <c r="Q236">
        <v>202240</v>
      </c>
      <c r="R236">
        <v>202339</v>
      </c>
      <c r="U236">
        <v>70070033</v>
      </c>
      <c r="V236">
        <v>19</v>
      </c>
      <c r="AG236" t="s">
        <v>46</v>
      </c>
      <c r="AH236" t="s">
        <v>47</v>
      </c>
      <c r="AM236" t="s">
        <v>48</v>
      </c>
      <c r="AN236" t="s">
        <v>49</v>
      </c>
      <c r="BI236" t="s">
        <v>236</v>
      </c>
      <c r="BJ236" t="s">
        <v>237</v>
      </c>
      <c r="BM236" t="s">
        <v>236</v>
      </c>
    </row>
    <row r="237" spans="1:65">
      <c r="A237">
        <v>90291</v>
      </c>
      <c r="B237" t="s">
        <v>180</v>
      </c>
      <c r="C237">
        <v>773</v>
      </c>
      <c r="D237" t="s">
        <v>52</v>
      </c>
      <c r="E237" t="s">
        <v>44</v>
      </c>
      <c r="F237" t="s">
        <v>53</v>
      </c>
      <c r="I237">
        <v>0.3</v>
      </c>
      <c r="J237">
        <v>0.505</v>
      </c>
      <c r="K237">
        <v>0.25</v>
      </c>
      <c r="L237">
        <v>0</v>
      </c>
      <c r="M237">
        <v>0.04</v>
      </c>
      <c r="N237">
        <v>0.54500000000000004</v>
      </c>
      <c r="O237">
        <v>54.5</v>
      </c>
      <c r="P237">
        <v>100</v>
      </c>
      <c r="Q237">
        <v>202240</v>
      </c>
      <c r="R237">
        <v>202339</v>
      </c>
      <c r="U237">
        <v>70070033</v>
      </c>
      <c r="V237">
        <v>13</v>
      </c>
      <c r="AG237" t="s">
        <v>46</v>
      </c>
      <c r="AH237" t="s">
        <v>47</v>
      </c>
      <c r="AM237" t="s">
        <v>48</v>
      </c>
      <c r="AN237" t="s">
        <v>49</v>
      </c>
      <c r="BI237" t="s">
        <v>236</v>
      </c>
      <c r="BJ237" t="s">
        <v>237</v>
      </c>
      <c r="BM237" t="s">
        <v>236</v>
      </c>
    </row>
    <row r="238" spans="1:65">
      <c r="A238">
        <v>90293</v>
      </c>
      <c r="B238" t="s">
        <v>181</v>
      </c>
      <c r="C238">
        <v>773</v>
      </c>
      <c r="D238" t="s">
        <v>43</v>
      </c>
      <c r="E238" t="s">
        <v>44</v>
      </c>
      <c r="F238" t="s">
        <v>45</v>
      </c>
      <c r="I238">
        <v>0.3</v>
      </c>
      <c r="J238">
        <v>0.61299999999999999</v>
      </c>
      <c r="K238">
        <v>0.37</v>
      </c>
      <c r="L238">
        <v>0</v>
      </c>
      <c r="M238">
        <v>0.04</v>
      </c>
      <c r="N238">
        <v>0.65300000000000002</v>
      </c>
      <c r="O238">
        <v>65.3</v>
      </c>
      <c r="P238">
        <v>100</v>
      </c>
      <c r="Q238">
        <v>202240</v>
      </c>
      <c r="R238">
        <v>202339</v>
      </c>
      <c r="U238">
        <v>70020578</v>
      </c>
      <c r="V238">
        <v>17</v>
      </c>
      <c r="AG238" t="s">
        <v>46</v>
      </c>
      <c r="AH238" t="s">
        <v>47</v>
      </c>
      <c r="AM238" t="s">
        <v>48</v>
      </c>
      <c r="AN238" t="s">
        <v>49</v>
      </c>
      <c r="BI238" t="s">
        <v>236</v>
      </c>
      <c r="BJ238" t="s">
        <v>237</v>
      </c>
      <c r="BM238" t="s">
        <v>236</v>
      </c>
    </row>
    <row r="239" spans="1:65">
      <c r="A239">
        <v>90293</v>
      </c>
      <c r="B239" t="s">
        <v>181</v>
      </c>
      <c r="C239">
        <v>773</v>
      </c>
      <c r="D239" t="s">
        <v>52</v>
      </c>
      <c r="E239" t="s">
        <v>44</v>
      </c>
      <c r="F239" t="s">
        <v>53</v>
      </c>
      <c r="I239">
        <v>0.3</v>
      </c>
      <c r="J239">
        <v>0.47499999999999998</v>
      </c>
      <c r="K239">
        <v>0.22</v>
      </c>
      <c r="L239">
        <v>0</v>
      </c>
      <c r="M239">
        <v>0.04</v>
      </c>
      <c r="N239">
        <v>0.51500000000000001</v>
      </c>
      <c r="O239">
        <v>51.5</v>
      </c>
      <c r="P239">
        <v>100</v>
      </c>
      <c r="Q239">
        <v>202240</v>
      </c>
      <c r="R239">
        <v>202339</v>
      </c>
      <c r="U239">
        <v>70020578</v>
      </c>
      <c r="V239">
        <v>12</v>
      </c>
      <c r="AG239" t="s">
        <v>46</v>
      </c>
      <c r="AH239" t="s">
        <v>47</v>
      </c>
      <c r="AM239" t="s">
        <v>48</v>
      </c>
      <c r="AN239" t="s">
        <v>49</v>
      </c>
      <c r="BI239" t="s">
        <v>236</v>
      </c>
      <c r="BJ239" t="s">
        <v>237</v>
      </c>
      <c r="BM239" t="s">
        <v>236</v>
      </c>
    </row>
    <row r="240" spans="1:65">
      <c r="A240">
        <v>90294</v>
      </c>
      <c r="B240" t="s">
        <v>182</v>
      </c>
      <c r="C240">
        <v>773</v>
      </c>
      <c r="D240" t="s">
        <v>43</v>
      </c>
      <c r="E240" t="s">
        <v>44</v>
      </c>
      <c r="F240" t="s">
        <v>45</v>
      </c>
      <c r="I240">
        <v>0.3</v>
      </c>
      <c r="J240">
        <v>0.61299999999999999</v>
      </c>
      <c r="K240">
        <v>0.37</v>
      </c>
      <c r="L240">
        <v>0</v>
      </c>
      <c r="M240">
        <v>0.04</v>
      </c>
      <c r="N240">
        <v>0.65300000000000002</v>
      </c>
      <c r="O240">
        <v>65.3</v>
      </c>
      <c r="P240">
        <v>100</v>
      </c>
      <c r="Q240">
        <v>202240</v>
      </c>
      <c r="R240">
        <v>202339</v>
      </c>
      <c r="U240">
        <v>70069791</v>
      </c>
      <c r="V240">
        <v>17</v>
      </c>
      <c r="AG240" t="s">
        <v>46</v>
      </c>
      <c r="AH240" t="s">
        <v>47</v>
      </c>
      <c r="AM240" t="s">
        <v>48</v>
      </c>
      <c r="AN240" t="s">
        <v>49</v>
      </c>
      <c r="BI240" t="s">
        <v>236</v>
      </c>
      <c r="BJ240" t="s">
        <v>237</v>
      </c>
      <c r="BM240" t="s">
        <v>236</v>
      </c>
    </row>
    <row r="241" spans="1:65">
      <c r="A241">
        <v>90294</v>
      </c>
      <c r="B241" t="s">
        <v>182</v>
      </c>
      <c r="C241">
        <v>773</v>
      </c>
      <c r="D241" t="s">
        <v>52</v>
      </c>
      <c r="E241" t="s">
        <v>44</v>
      </c>
      <c r="F241" t="s">
        <v>53</v>
      </c>
      <c r="I241">
        <v>0.3</v>
      </c>
      <c r="J241">
        <v>0.47499999999999998</v>
      </c>
      <c r="K241">
        <v>0.22</v>
      </c>
      <c r="L241">
        <v>0</v>
      </c>
      <c r="M241">
        <v>0.04</v>
      </c>
      <c r="N241">
        <v>0.51500000000000001</v>
      </c>
      <c r="O241">
        <v>51.5</v>
      </c>
      <c r="P241">
        <v>100</v>
      </c>
      <c r="Q241">
        <v>202240</v>
      </c>
      <c r="R241">
        <v>202339</v>
      </c>
      <c r="U241">
        <v>70069791</v>
      </c>
      <c r="V241">
        <v>12</v>
      </c>
      <c r="AG241" t="s">
        <v>46</v>
      </c>
      <c r="AH241" t="s">
        <v>47</v>
      </c>
      <c r="AM241" t="s">
        <v>48</v>
      </c>
      <c r="AN241" t="s">
        <v>49</v>
      </c>
      <c r="BI241" t="s">
        <v>236</v>
      </c>
      <c r="BJ241" t="s">
        <v>237</v>
      </c>
      <c r="BM241" t="s">
        <v>236</v>
      </c>
    </row>
    <row r="242" spans="1:65">
      <c r="A242">
        <v>91773</v>
      </c>
      <c r="B242" t="s">
        <v>183</v>
      </c>
      <c r="C242">
        <v>773</v>
      </c>
      <c r="D242" t="s">
        <v>43</v>
      </c>
      <c r="E242" t="s">
        <v>44</v>
      </c>
      <c r="F242" t="s">
        <v>45</v>
      </c>
      <c r="I242">
        <v>0.3</v>
      </c>
      <c r="J242">
        <v>0.64800000000000002</v>
      </c>
      <c r="K242">
        <v>0.41</v>
      </c>
      <c r="L242">
        <v>0</v>
      </c>
      <c r="M242">
        <v>0.04</v>
      </c>
      <c r="N242">
        <v>0.68799999999999994</v>
      </c>
      <c r="O242">
        <v>68.8</v>
      </c>
      <c r="P242">
        <v>100</v>
      </c>
      <c r="Q242">
        <v>202240</v>
      </c>
      <c r="R242">
        <v>202339</v>
      </c>
      <c r="U242">
        <v>70065942</v>
      </c>
      <c r="V242">
        <v>19</v>
      </c>
      <c r="AG242" t="s">
        <v>46</v>
      </c>
      <c r="AH242" t="s">
        <v>47</v>
      </c>
      <c r="AM242" t="s">
        <v>48</v>
      </c>
      <c r="AN242" t="s">
        <v>49</v>
      </c>
      <c r="BI242" t="s">
        <v>236</v>
      </c>
      <c r="BJ242" t="s">
        <v>237</v>
      </c>
      <c r="BM242" t="s">
        <v>236</v>
      </c>
    </row>
    <row r="243" spans="1:65">
      <c r="A243">
        <v>91773</v>
      </c>
      <c r="B243" t="s">
        <v>183</v>
      </c>
      <c r="C243">
        <v>773</v>
      </c>
      <c r="D243" t="s">
        <v>52</v>
      </c>
      <c r="E243" t="s">
        <v>44</v>
      </c>
      <c r="F243" t="s">
        <v>53</v>
      </c>
      <c r="I243">
        <v>0.3</v>
      </c>
      <c r="J243">
        <v>0.505</v>
      </c>
      <c r="K243">
        <v>0.25</v>
      </c>
      <c r="L243">
        <v>0</v>
      </c>
      <c r="M243">
        <v>0.04</v>
      </c>
      <c r="N243">
        <v>0.54500000000000004</v>
      </c>
      <c r="O243">
        <v>54.5</v>
      </c>
      <c r="P243">
        <v>100</v>
      </c>
      <c r="Q243">
        <v>202240</v>
      </c>
      <c r="R243">
        <v>202339</v>
      </c>
      <c r="U243">
        <v>70065942</v>
      </c>
      <c r="V243">
        <v>13</v>
      </c>
      <c r="AG243" t="s">
        <v>46</v>
      </c>
      <c r="AH243" t="s">
        <v>47</v>
      </c>
      <c r="AM243" t="s">
        <v>48</v>
      </c>
      <c r="AN243" t="s">
        <v>49</v>
      </c>
      <c r="BI243" t="s">
        <v>236</v>
      </c>
      <c r="BJ243" t="s">
        <v>237</v>
      </c>
      <c r="BM243" t="s">
        <v>236</v>
      </c>
    </row>
    <row r="244" spans="1:65">
      <c r="A244">
        <v>91774</v>
      </c>
      <c r="B244" t="s">
        <v>184</v>
      </c>
      <c r="C244">
        <v>773</v>
      </c>
      <c r="D244" t="s">
        <v>43</v>
      </c>
      <c r="E244" t="s">
        <v>44</v>
      </c>
      <c r="F244" t="s">
        <v>45</v>
      </c>
      <c r="I244">
        <v>0.3</v>
      </c>
      <c r="J244">
        <v>0.64800000000000002</v>
      </c>
      <c r="K244">
        <v>0.41</v>
      </c>
      <c r="L244">
        <v>0</v>
      </c>
      <c r="M244">
        <v>0.04</v>
      </c>
      <c r="N244">
        <v>0.68799999999999994</v>
      </c>
      <c r="O244">
        <v>68.8</v>
      </c>
      <c r="P244">
        <v>100</v>
      </c>
      <c r="Q244">
        <v>202240</v>
      </c>
      <c r="R244">
        <v>202339</v>
      </c>
      <c r="U244">
        <v>70065936</v>
      </c>
      <c r="V244">
        <v>19</v>
      </c>
      <c r="AG244" t="s">
        <v>46</v>
      </c>
      <c r="AH244" t="s">
        <v>47</v>
      </c>
      <c r="AM244" t="s">
        <v>48</v>
      </c>
      <c r="AN244" t="s">
        <v>49</v>
      </c>
      <c r="BI244" t="s">
        <v>236</v>
      </c>
      <c r="BJ244" t="s">
        <v>237</v>
      </c>
      <c r="BM244" t="s">
        <v>236</v>
      </c>
    </row>
    <row r="245" spans="1:65">
      <c r="A245">
        <v>91774</v>
      </c>
      <c r="B245" t="s">
        <v>184</v>
      </c>
      <c r="C245">
        <v>773</v>
      </c>
      <c r="D245" t="s">
        <v>52</v>
      </c>
      <c r="E245" t="s">
        <v>44</v>
      </c>
      <c r="F245" t="s">
        <v>53</v>
      </c>
      <c r="I245">
        <v>0.3</v>
      </c>
      <c r="J245">
        <v>0.505</v>
      </c>
      <c r="K245">
        <v>0.25</v>
      </c>
      <c r="L245">
        <v>0</v>
      </c>
      <c r="M245">
        <v>0.04</v>
      </c>
      <c r="N245">
        <v>0.54500000000000004</v>
      </c>
      <c r="O245">
        <v>54.5</v>
      </c>
      <c r="P245">
        <v>100</v>
      </c>
      <c r="Q245">
        <v>202240</v>
      </c>
      <c r="R245">
        <v>202339</v>
      </c>
      <c r="U245">
        <v>70065936</v>
      </c>
      <c r="V245">
        <v>13</v>
      </c>
      <c r="AG245" t="s">
        <v>46</v>
      </c>
      <c r="AH245" t="s">
        <v>47</v>
      </c>
      <c r="AM245" t="s">
        <v>48</v>
      </c>
      <c r="AN245" t="s">
        <v>49</v>
      </c>
      <c r="BI245" t="s">
        <v>236</v>
      </c>
      <c r="BJ245" t="s">
        <v>237</v>
      </c>
      <c r="BM245" t="s">
        <v>236</v>
      </c>
    </row>
    <row r="246" spans="1:65">
      <c r="A246">
        <v>91775</v>
      </c>
      <c r="B246" t="s">
        <v>185</v>
      </c>
      <c r="C246">
        <v>773</v>
      </c>
      <c r="D246" t="s">
        <v>43</v>
      </c>
      <c r="E246" t="s">
        <v>44</v>
      </c>
      <c r="F246" t="s">
        <v>45</v>
      </c>
      <c r="I246">
        <v>0.3</v>
      </c>
      <c r="J246">
        <v>0.64800000000000002</v>
      </c>
      <c r="K246">
        <v>0.41</v>
      </c>
      <c r="L246">
        <v>0</v>
      </c>
      <c r="M246">
        <v>0.04</v>
      </c>
      <c r="N246">
        <v>0.68799999999999994</v>
      </c>
      <c r="O246">
        <v>68.8</v>
      </c>
      <c r="P246">
        <v>100</v>
      </c>
      <c r="Q246">
        <v>202240</v>
      </c>
      <c r="R246">
        <v>202339</v>
      </c>
      <c r="U246">
        <v>70065939</v>
      </c>
      <c r="V246">
        <v>19</v>
      </c>
      <c r="AG246" t="s">
        <v>46</v>
      </c>
      <c r="AH246" t="s">
        <v>47</v>
      </c>
      <c r="AM246" t="s">
        <v>48</v>
      </c>
      <c r="AN246" t="s">
        <v>49</v>
      </c>
      <c r="BI246" t="s">
        <v>236</v>
      </c>
      <c r="BJ246" t="s">
        <v>237</v>
      </c>
      <c r="BM246" t="s">
        <v>236</v>
      </c>
    </row>
    <row r="247" spans="1:65">
      <c r="A247">
        <v>91775</v>
      </c>
      <c r="B247" t="s">
        <v>185</v>
      </c>
      <c r="C247">
        <v>773</v>
      </c>
      <c r="D247" t="s">
        <v>52</v>
      </c>
      <c r="E247" t="s">
        <v>44</v>
      </c>
      <c r="F247" t="s">
        <v>53</v>
      </c>
      <c r="I247">
        <v>0.3</v>
      </c>
      <c r="J247">
        <v>0.505</v>
      </c>
      <c r="K247">
        <v>0.25</v>
      </c>
      <c r="L247">
        <v>0</v>
      </c>
      <c r="M247">
        <v>0.04</v>
      </c>
      <c r="N247">
        <v>0.54500000000000004</v>
      </c>
      <c r="O247">
        <v>54.5</v>
      </c>
      <c r="P247">
        <v>100</v>
      </c>
      <c r="Q247">
        <v>202240</v>
      </c>
      <c r="R247">
        <v>202339</v>
      </c>
      <c r="U247">
        <v>70065939</v>
      </c>
      <c r="V247">
        <v>13</v>
      </c>
      <c r="AG247" t="s">
        <v>46</v>
      </c>
      <c r="AH247" t="s">
        <v>47</v>
      </c>
      <c r="AM247" t="s">
        <v>48</v>
      </c>
      <c r="AN247" t="s">
        <v>49</v>
      </c>
      <c r="BI247" t="s">
        <v>236</v>
      </c>
      <c r="BJ247" t="s">
        <v>237</v>
      </c>
      <c r="BM247" t="s">
        <v>236</v>
      </c>
    </row>
    <row r="248" spans="1:65">
      <c r="A248">
        <v>91776</v>
      </c>
      <c r="B248" t="s">
        <v>186</v>
      </c>
      <c r="C248">
        <v>773</v>
      </c>
      <c r="D248" t="s">
        <v>43</v>
      </c>
      <c r="E248" t="s">
        <v>44</v>
      </c>
      <c r="F248" t="s">
        <v>45</v>
      </c>
      <c r="I248">
        <v>0.3</v>
      </c>
      <c r="J248">
        <v>0.71899999999999997</v>
      </c>
      <c r="K248">
        <v>0.51</v>
      </c>
      <c r="L248">
        <v>0</v>
      </c>
      <c r="M248">
        <v>0.04</v>
      </c>
      <c r="N248">
        <v>0.75900000000000001</v>
      </c>
      <c r="O248">
        <v>75.900000000000006</v>
      </c>
      <c r="P248">
        <v>100</v>
      </c>
      <c r="Q248">
        <v>202240</v>
      </c>
      <c r="R248">
        <v>202339</v>
      </c>
      <c r="U248">
        <v>70074773</v>
      </c>
      <c r="V248">
        <v>20</v>
      </c>
      <c r="AG248" t="s">
        <v>46</v>
      </c>
      <c r="AH248" t="s">
        <v>47</v>
      </c>
      <c r="AM248" t="s">
        <v>48</v>
      </c>
      <c r="AN248" t="s">
        <v>49</v>
      </c>
      <c r="BI248" t="s">
        <v>236</v>
      </c>
      <c r="BJ248" t="s">
        <v>237</v>
      </c>
      <c r="BM248" t="s">
        <v>236</v>
      </c>
    </row>
    <row r="249" spans="1:65">
      <c r="A249">
        <v>91776</v>
      </c>
      <c r="B249" t="s">
        <v>186</v>
      </c>
      <c r="C249">
        <v>773</v>
      </c>
      <c r="D249" t="s">
        <v>52</v>
      </c>
      <c r="E249" t="s">
        <v>44</v>
      </c>
      <c r="F249" t="s">
        <v>53</v>
      </c>
      <c r="I249">
        <v>0.3</v>
      </c>
      <c r="J249">
        <v>0.57599999999999996</v>
      </c>
      <c r="K249">
        <v>0.33</v>
      </c>
      <c r="L249">
        <v>0</v>
      </c>
      <c r="M249">
        <v>0.04</v>
      </c>
      <c r="N249">
        <v>0.61599999999999999</v>
      </c>
      <c r="O249">
        <v>61.6</v>
      </c>
      <c r="P249">
        <v>100</v>
      </c>
      <c r="Q249">
        <v>202240</v>
      </c>
      <c r="R249">
        <v>202339</v>
      </c>
      <c r="U249">
        <v>70074773</v>
      </c>
      <c r="V249">
        <v>16</v>
      </c>
      <c r="AG249" t="s">
        <v>46</v>
      </c>
      <c r="AH249" t="s">
        <v>47</v>
      </c>
      <c r="AM249" t="s">
        <v>48</v>
      </c>
      <c r="AN249" t="s">
        <v>49</v>
      </c>
      <c r="BI249" t="s">
        <v>236</v>
      </c>
      <c r="BJ249" t="s">
        <v>237</v>
      </c>
      <c r="BM249" t="s">
        <v>236</v>
      </c>
    </row>
    <row r="250" spans="1:65">
      <c r="A250">
        <v>91777</v>
      </c>
      <c r="B250" t="s">
        <v>187</v>
      </c>
      <c r="C250">
        <v>773</v>
      </c>
      <c r="D250" t="s">
        <v>43</v>
      </c>
      <c r="E250" t="s">
        <v>44</v>
      </c>
      <c r="F250" t="s">
        <v>45</v>
      </c>
      <c r="I250">
        <v>0.3</v>
      </c>
      <c r="J250">
        <v>0.64800000000000002</v>
      </c>
      <c r="K250">
        <v>0.41</v>
      </c>
      <c r="L250">
        <v>0</v>
      </c>
      <c r="M250">
        <v>0.04</v>
      </c>
      <c r="N250">
        <v>0.68799999999999994</v>
      </c>
      <c r="O250">
        <v>68.8</v>
      </c>
      <c r="P250">
        <v>100</v>
      </c>
      <c r="Q250">
        <v>202240</v>
      </c>
      <c r="R250">
        <v>202339</v>
      </c>
      <c r="U250">
        <v>70080228</v>
      </c>
      <c r="V250">
        <v>19</v>
      </c>
      <c r="AG250" t="s">
        <v>46</v>
      </c>
      <c r="AH250" t="s">
        <v>47</v>
      </c>
      <c r="AM250" t="s">
        <v>48</v>
      </c>
      <c r="AN250" t="s">
        <v>49</v>
      </c>
      <c r="BI250" t="s">
        <v>236</v>
      </c>
      <c r="BJ250" t="s">
        <v>237</v>
      </c>
      <c r="BM250" t="s">
        <v>236</v>
      </c>
    </row>
    <row r="251" spans="1:65">
      <c r="A251">
        <v>91777</v>
      </c>
      <c r="B251" t="s">
        <v>187</v>
      </c>
      <c r="C251">
        <v>773</v>
      </c>
      <c r="D251" t="s">
        <v>52</v>
      </c>
      <c r="E251" t="s">
        <v>44</v>
      </c>
      <c r="F251" t="s">
        <v>53</v>
      </c>
      <c r="I251">
        <v>0.3</v>
      </c>
      <c r="J251">
        <v>0.505</v>
      </c>
      <c r="K251">
        <v>0.25</v>
      </c>
      <c r="L251">
        <v>0</v>
      </c>
      <c r="M251">
        <v>0.04</v>
      </c>
      <c r="N251">
        <v>0.54500000000000004</v>
      </c>
      <c r="O251">
        <v>54.5</v>
      </c>
      <c r="P251">
        <v>100</v>
      </c>
      <c r="Q251">
        <v>202240</v>
      </c>
      <c r="R251">
        <v>202339</v>
      </c>
      <c r="U251">
        <v>70080228</v>
      </c>
      <c r="V251">
        <v>13</v>
      </c>
      <c r="AG251" t="s">
        <v>46</v>
      </c>
      <c r="AH251" t="s">
        <v>47</v>
      </c>
      <c r="AM251" t="s">
        <v>48</v>
      </c>
      <c r="AN251" t="s">
        <v>49</v>
      </c>
      <c r="BI251" t="s">
        <v>236</v>
      </c>
      <c r="BJ251" t="s">
        <v>237</v>
      </c>
      <c r="BM251" t="s">
        <v>236</v>
      </c>
    </row>
    <row r="252" spans="1:65">
      <c r="A252">
        <v>91778</v>
      </c>
      <c r="B252" t="s">
        <v>188</v>
      </c>
      <c r="C252">
        <v>773</v>
      </c>
      <c r="D252" t="s">
        <v>43</v>
      </c>
      <c r="E252" t="s">
        <v>44</v>
      </c>
      <c r="F252" t="s">
        <v>45</v>
      </c>
      <c r="I252">
        <v>0.3</v>
      </c>
      <c r="J252">
        <v>0.64800000000000002</v>
      </c>
      <c r="K252">
        <v>0.41</v>
      </c>
      <c r="L252">
        <v>0</v>
      </c>
      <c r="M252">
        <v>0.04</v>
      </c>
      <c r="N252">
        <v>0.68799999999999994</v>
      </c>
      <c r="O252">
        <v>68.8</v>
      </c>
      <c r="P252">
        <v>100</v>
      </c>
      <c r="Q252">
        <v>202240</v>
      </c>
      <c r="R252">
        <v>202339</v>
      </c>
      <c r="U252">
        <v>70080213</v>
      </c>
      <c r="V252">
        <v>19</v>
      </c>
      <c r="AG252" t="s">
        <v>46</v>
      </c>
      <c r="AH252" t="s">
        <v>47</v>
      </c>
      <c r="AM252" t="s">
        <v>48</v>
      </c>
      <c r="AN252" t="s">
        <v>49</v>
      </c>
      <c r="BI252" t="s">
        <v>236</v>
      </c>
      <c r="BJ252" t="s">
        <v>237</v>
      </c>
      <c r="BM252" t="s">
        <v>236</v>
      </c>
    </row>
    <row r="253" spans="1:65">
      <c r="A253">
        <v>91778</v>
      </c>
      <c r="B253" t="s">
        <v>188</v>
      </c>
      <c r="C253">
        <v>773</v>
      </c>
      <c r="D253" t="s">
        <v>52</v>
      </c>
      <c r="E253" t="s">
        <v>44</v>
      </c>
      <c r="F253" t="s">
        <v>53</v>
      </c>
      <c r="I253">
        <v>0.3</v>
      </c>
      <c r="J253">
        <v>0.505</v>
      </c>
      <c r="K253">
        <v>0.25</v>
      </c>
      <c r="L253">
        <v>0</v>
      </c>
      <c r="M253">
        <v>0.04</v>
      </c>
      <c r="N253">
        <v>0.54500000000000004</v>
      </c>
      <c r="O253">
        <v>54.5</v>
      </c>
      <c r="P253">
        <v>100</v>
      </c>
      <c r="Q253">
        <v>202240</v>
      </c>
      <c r="R253">
        <v>202339</v>
      </c>
      <c r="U253">
        <v>70080213</v>
      </c>
      <c r="V253">
        <v>13</v>
      </c>
      <c r="AG253" t="s">
        <v>46</v>
      </c>
      <c r="AH253" t="s">
        <v>47</v>
      </c>
      <c r="AM253" t="s">
        <v>48</v>
      </c>
      <c r="AN253" t="s">
        <v>49</v>
      </c>
      <c r="BI253" t="s">
        <v>236</v>
      </c>
      <c r="BJ253" t="s">
        <v>237</v>
      </c>
      <c r="BM253" t="s">
        <v>236</v>
      </c>
    </row>
    <row r="254" spans="1:65">
      <c r="A254">
        <v>91779</v>
      </c>
      <c r="B254" t="s">
        <v>189</v>
      </c>
      <c r="C254">
        <v>773</v>
      </c>
      <c r="D254" t="s">
        <v>43</v>
      </c>
      <c r="E254" t="s">
        <v>44</v>
      </c>
      <c r="F254" t="s">
        <v>45</v>
      </c>
      <c r="I254">
        <v>0.3</v>
      </c>
      <c r="J254">
        <v>0.61299999999999999</v>
      </c>
      <c r="K254">
        <v>0.37</v>
      </c>
      <c r="L254">
        <v>0</v>
      </c>
      <c r="M254">
        <v>0.04</v>
      </c>
      <c r="N254">
        <v>0.65300000000000002</v>
      </c>
      <c r="O254">
        <v>65.3</v>
      </c>
      <c r="P254">
        <v>100</v>
      </c>
      <c r="Q254">
        <v>202240</v>
      </c>
      <c r="R254">
        <v>202339</v>
      </c>
      <c r="U254">
        <v>70074821</v>
      </c>
      <c r="V254">
        <v>17</v>
      </c>
      <c r="AG254" t="s">
        <v>46</v>
      </c>
      <c r="AH254" t="s">
        <v>47</v>
      </c>
      <c r="AM254" t="s">
        <v>48</v>
      </c>
      <c r="AN254" t="s">
        <v>49</v>
      </c>
      <c r="BI254" t="s">
        <v>236</v>
      </c>
      <c r="BJ254" t="s">
        <v>237</v>
      </c>
      <c r="BM254" t="s">
        <v>236</v>
      </c>
    </row>
    <row r="255" spans="1:65">
      <c r="A255">
        <v>91779</v>
      </c>
      <c r="B255" t="s">
        <v>189</v>
      </c>
      <c r="C255">
        <v>773</v>
      </c>
      <c r="D255" t="s">
        <v>52</v>
      </c>
      <c r="E255" t="s">
        <v>44</v>
      </c>
      <c r="F255" t="s">
        <v>53</v>
      </c>
      <c r="I255">
        <v>0.3</v>
      </c>
      <c r="J255">
        <v>0.47499999999999998</v>
      </c>
      <c r="K255">
        <v>0.22</v>
      </c>
      <c r="L255">
        <v>0</v>
      </c>
      <c r="M255">
        <v>0.04</v>
      </c>
      <c r="N255">
        <v>0.51500000000000001</v>
      </c>
      <c r="O255">
        <v>51.5</v>
      </c>
      <c r="P255">
        <v>100</v>
      </c>
      <c r="Q255">
        <v>202240</v>
      </c>
      <c r="R255">
        <v>202339</v>
      </c>
      <c r="U255">
        <v>70074821</v>
      </c>
      <c r="V255">
        <v>12</v>
      </c>
      <c r="AG255" t="s">
        <v>46</v>
      </c>
      <c r="AH255" t="s">
        <v>47</v>
      </c>
      <c r="AM255" t="s">
        <v>48</v>
      </c>
      <c r="AN255" t="s">
        <v>49</v>
      </c>
      <c r="BI255" t="s">
        <v>236</v>
      </c>
      <c r="BJ255" t="s">
        <v>237</v>
      </c>
      <c r="BM255" t="s">
        <v>236</v>
      </c>
    </row>
    <row r="256" spans="1:65">
      <c r="A256">
        <v>91780</v>
      </c>
      <c r="B256" t="s">
        <v>190</v>
      </c>
      <c r="C256">
        <v>773</v>
      </c>
      <c r="D256" t="s">
        <v>43</v>
      </c>
      <c r="E256" t="s">
        <v>44</v>
      </c>
      <c r="F256" t="s">
        <v>45</v>
      </c>
      <c r="I256">
        <v>0.3</v>
      </c>
      <c r="J256">
        <v>0.61299999999999999</v>
      </c>
      <c r="K256">
        <v>0.37</v>
      </c>
      <c r="L256">
        <v>0</v>
      </c>
      <c r="M256">
        <v>0.04</v>
      </c>
      <c r="N256">
        <v>0.65300000000000002</v>
      </c>
      <c r="O256">
        <v>65.3</v>
      </c>
      <c r="P256">
        <v>100</v>
      </c>
      <c r="Q256">
        <v>202240</v>
      </c>
      <c r="R256">
        <v>202339</v>
      </c>
      <c r="U256">
        <v>70074607</v>
      </c>
      <c r="V256">
        <v>17</v>
      </c>
      <c r="AG256" t="s">
        <v>46</v>
      </c>
      <c r="AH256" t="s">
        <v>47</v>
      </c>
      <c r="AM256" t="s">
        <v>48</v>
      </c>
      <c r="AN256" t="s">
        <v>49</v>
      </c>
      <c r="BI256" t="s">
        <v>236</v>
      </c>
      <c r="BJ256" t="s">
        <v>237</v>
      </c>
      <c r="BM256" t="s">
        <v>236</v>
      </c>
    </row>
    <row r="257" spans="1:65">
      <c r="A257">
        <v>91780</v>
      </c>
      <c r="B257" t="s">
        <v>190</v>
      </c>
      <c r="C257">
        <v>773</v>
      </c>
      <c r="D257" t="s">
        <v>52</v>
      </c>
      <c r="E257" t="s">
        <v>44</v>
      </c>
      <c r="F257" t="s">
        <v>53</v>
      </c>
      <c r="I257">
        <v>0.3</v>
      </c>
      <c r="J257">
        <v>0.47499999999999998</v>
      </c>
      <c r="K257">
        <v>0.22</v>
      </c>
      <c r="L257">
        <v>0</v>
      </c>
      <c r="M257">
        <v>0.04</v>
      </c>
      <c r="N257">
        <v>0.51500000000000001</v>
      </c>
      <c r="O257">
        <v>51.5</v>
      </c>
      <c r="P257">
        <v>100</v>
      </c>
      <c r="Q257">
        <v>202240</v>
      </c>
      <c r="R257">
        <v>202339</v>
      </c>
      <c r="U257">
        <v>70074607</v>
      </c>
      <c r="V257">
        <v>12</v>
      </c>
      <c r="AG257" t="s">
        <v>46</v>
      </c>
      <c r="AH257" t="s">
        <v>47</v>
      </c>
      <c r="AM257" t="s">
        <v>48</v>
      </c>
      <c r="AN257" t="s">
        <v>49</v>
      </c>
      <c r="BI257" t="s">
        <v>236</v>
      </c>
      <c r="BJ257" t="s">
        <v>237</v>
      </c>
      <c r="BM257" t="s">
        <v>236</v>
      </c>
    </row>
    <row r="258" spans="1:65">
      <c r="A258">
        <v>91781</v>
      </c>
      <c r="B258" t="s">
        <v>191</v>
      </c>
      <c r="C258">
        <v>773</v>
      </c>
      <c r="D258" t="s">
        <v>43</v>
      </c>
      <c r="E258" t="s">
        <v>44</v>
      </c>
      <c r="F258" t="s">
        <v>45</v>
      </c>
      <c r="I258">
        <v>0.3</v>
      </c>
      <c r="J258">
        <v>0.64800000000000002</v>
      </c>
      <c r="K258">
        <v>0.41</v>
      </c>
      <c r="L258">
        <v>0</v>
      </c>
      <c r="M258">
        <v>0.04</v>
      </c>
      <c r="N258">
        <v>0.68799999999999994</v>
      </c>
      <c r="O258">
        <v>68.8</v>
      </c>
      <c r="P258">
        <v>100</v>
      </c>
      <c r="Q258">
        <v>202240</v>
      </c>
      <c r="R258">
        <v>202339</v>
      </c>
      <c r="U258">
        <v>70080207</v>
      </c>
      <c r="V258">
        <v>19</v>
      </c>
      <c r="AG258" t="s">
        <v>46</v>
      </c>
      <c r="AH258" t="s">
        <v>47</v>
      </c>
      <c r="AM258" t="s">
        <v>48</v>
      </c>
      <c r="AN258" t="s">
        <v>49</v>
      </c>
      <c r="BI258" t="s">
        <v>236</v>
      </c>
      <c r="BJ258" t="s">
        <v>237</v>
      </c>
      <c r="BM258" t="s">
        <v>236</v>
      </c>
    </row>
    <row r="259" spans="1:65">
      <c r="A259">
        <v>91781</v>
      </c>
      <c r="B259" t="s">
        <v>191</v>
      </c>
      <c r="C259">
        <v>773</v>
      </c>
      <c r="D259" t="s">
        <v>52</v>
      </c>
      <c r="E259" t="s">
        <v>44</v>
      </c>
      <c r="F259" t="s">
        <v>53</v>
      </c>
      <c r="I259">
        <v>0.3</v>
      </c>
      <c r="J259">
        <v>0.505</v>
      </c>
      <c r="K259">
        <v>0.25</v>
      </c>
      <c r="L259">
        <v>0</v>
      </c>
      <c r="M259">
        <v>0.04</v>
      </c>
      <c r="N259">
        <v>0.54500000000000004</v>
      </c>
      <c r="O259">
        <v>54.5</v>
      </c>
      <c r="P259">
        <v>100</v>
      </c>
      <c r="Q259">
        <v>202240</v>
      </c>
      <c r="R259">
        <v>202339</v>
      </c>
      <c r="U259">
        <v>70080207</v>
      </c>
      <c r="V259">
        <v>13</v>
      </c>
      <c r="AG259" t="s">
        <v>46</v>
      </c>
      <c r="AH259" t="s">
        <v>47</v>
      </c>
      <c r="AM259" t="s">
        <v>48</v>
      </c>
      <c r="AN259" t="s">
        <v>49</v>
      </c>
      <c r="BI259" t="s">
        <v>236</v>
      </c>
      <c r="BJ259" t="s">
        <v>237</v>
      </c>
      <c r="BM259" t="s">
        <v>236</v>
      </c>
    </row>
    <row r="260" spans="1:65">
      <c r="A260">
        <v>91782</v>
      </c>
      <c r="B260" t="s">
        <v>192</v>
      </c>
      <c r="C260">
        <v>773</v>
      </c>
      <c r="D260" t="s">
        <v>43</v>
      </c>
      <c r="E260" t="s">
        <v>44</v>
      </c>
      <c r="F260" t="s">
        <v>45</v>
      </c>
      <c r="I260">
        <v>0.3</v>
      </c>
      <c r="J260">
        <v>0.64800000000000002</v>
      </c>
      <c r="K260">
        <v>0.41</v>
      </c>
      <c r="L260">
        <v>0</v>
      </c>
      <c r="M260">
        <v>0.04</v>
      </c>
      <c r="N260">
        <v>0.68799999999999994</v>
      </c>
      <c r="O260">
        <v>68.8</v>
      </c>
      <c r="P260">
        <v>100</v>
      </c>
      <c r="Q260">
        <v>202240</v>
      </c>
      <c r="R260">
        <v>202339</v>
      </c>
      <c r="U260">
        <v>70080227</v>
      </c>
      <c r="V260">
        <v>19</v>
      </c>
      <c r="AG260" t="s">
        <v>46</v>
      </c>
      <c r="AH260" t="s">
        <v>47</v>
      </c>
      <c r="AM260" t="s">
        <v>48</v>
      </c>
      <c r="AN260" t="s">
        <v>49</v>
      </c>
      <c r="BI260" t="s">
        <v>236</v>
      </c>
      <c r="BJ260" t="s">
        <v>237</v>
      </c>
      <c r="BM260" t="s">
        <v>236</v>
      </c>
    </row>
    <row r="261" spans="1:65">
      <c r="A261">
        <v>91782</v>
      </c>
      <c r="B261" t="s">
        <v>192</v>
      </c>
      <c r="C261">
        <v>773</v>
      </c>
      <c r="D261" t="s">
        <v>52</v>
      </c>
      <c r="E261" t="s">
        <v>44</v>
      </c>
      <c r="F261" t="s">
        <v>53</v>
      </c>
      <c r="I261">
        <v>0.3</v>
      </c>
      <c r="J261">
        <v>0.505</v>
      </c>
      <c r="K261">
        <v>0.25</v>
      </c>
      <c r="L261">
        <v>0</v>
      </c>
      <c r="M261">
        <v>0.04</v>
      </c>
      <c r="N261">
        <v>0.54500000000000004</v>
      </c>
      <c r="O261">
        <v>54.5</v>
      </c>
      <c r="P261">
        <v>100</v>
      </c>
      <c r="Q261">
        <v>202240</v>
      </c>
      <c r="R261">
        <v>202339</v>
      </c>
      <c r="U261">
        <v>70080227</v>
      </c>
      <c r="V261">
        <v>13</v>
      </c>
      <c r="AG261" t="s">
        <v>46</v>
      </c>
      <c r="AH261" t="s">
        <v>47</v>
      </c>
      <c r="AM261" t="s">
        <v>48</v>
      </c>
      <c r="AN261" t="s">
        <v>49</v>
      </c>
      <c r="BI261" t="s">
        <v>236</v>
      </c>
      <c r="BJ261" t="s">
        <v>237</v>
      </c>
      <c r="BM261" t="s">
        <v>236</v>
      </c>
    </row>
    <row r="262" spans="1:65">
      <c r="A262">
        <v>91783</v>
      </c>
      <c r="B262" t="s">
        <v>193</v>
      </c>
      <c r="C262">
        <v>773</v>
      </c>
      <c r="D262" t="s">
        <v>43</v>
      </c>
      <c r="E262" t="s">
        <v>44</v>
      </c>
      <c r="F262" t="s">
        <v>45</v>
      </c>
      <c r="I262">
        <v>0.3</v>
      </c>
      <c r="J262">
        <v>0.64800000000000002</v>
      </c>
      <c r="K262">
        <v>0.41</v>
      </c>
      <c r="L262">
        <v>0</v>
      </c>
      <c r="M262">
        <v>0.04</v>
      </c>
      <c r="N262">
        <v>0.68799999999999994</v>
      </c>
      <c r="O262">
        <v>68.8</v>
      </c>
      <c r="P262">
        <v>100</v>
      </c>
      <c r="Q262">
        <v>202240</v>
      </c>
      <c r="R262">
        <v>202339</v>
      </c>
      <c r="U262">
        <v>70080233</v>
      </c>
      <c r="V262">
        <v>19</v>
      </c>
      <c r="AG262" t="s">
        <v>46</v>
      </c>
      <c r="AH262" t="s">
        <v>47</v>
      </c>
      <c r="AM262" t="s">
        <v>48</v>
      </c>
      <c r="AN262" t="s">
        <v>49</v>
      </c>
      <c r="BI262" t="s">
        <v>236</v>
      </c>
      <c r="BJ262" t="s">
        <v>237</v>
      </c>
      <c r="BM262" t="s">
        <v>236</v>
      </c>
    </row>
    <row r="263" spans="1:65">
      <c r="A263">
        <v>91783</v>
      </c>
      <c r="B263" t="s">
        <v>193</v>
      </c>
      <c r="C263">
        <v>773</v>
      </c>
      <c r="D263" t="s">
        <v>52</v>
      </c>
      <c r="E263" t="s">
        <v>44</v>
      </c>
      <c r="F263" t="s">
        <v>53</v>
      </c>
      <c r="I263">
        <v>0.3</v>
      </c>
      <c r="J263">
        <v>0.505</v>
      </c>
      <c r="K263">
        <v>0.25</v>
      </c>
      <c r="L263">
        <v>0</v>
      </c>
      <c r="M263">
        <v>0.04</v>
      </c>
      <c r="N263">
        <v>0.54500000000000004</v>
      </c>
      <c r="O263">
        <v>54.5</v>
      </c>
      <c r="P263">
        <v>100</v>
      </c>
      <c r="Q263">
        <v>202240</v>
      </c>
      <c r="R263">
        <v>202339</v>
      </c>
      <c r="U263">
        <v>70080233</v>
      </c>
      <c r="V263">
        <v>13</v>
      </c>
      <c r="AG263" t="s">
        <v>46</v>
      </c>
      <c r="AH263" t="s">
        <v>47</v>
      </c>
      <c r="AM263" t="s">
        <v>48</v>
      </c>
      <c r="AN263" t="s">
        <v>49</v>
      </c>
      <c r="BI263" t="s">
        <v>236</v>
      </c>
      <c r="BJ263" t="s">
        <v>237</v>
      </c>
      <c r="BM263" t="s">
        <v>236</v>
      </c>
    </row>
    <row r="264" spans="1:65">
      <c r="A264">
        <v>91784</v>
      </c>
      <c r="B264" t="s">
        <v>194</v>
      </c>
      <c r="C264">
        <v>773</v>
      </c>
      <c r="D264" t="s">
        <v>43</v>
      </c>
      <c r="E264" t="s">
        <v>44</v>
      </c>
      <c r="F264" t="s">
        <v>45</v>
      </c>
      <c r="I264">
        <v>0.3</v>
      </c>
      <c r="J264">
        <v>0.64800000000000002</v>
      </c>
      <c r="K264">
        <v>0.41</v>
      </c>
      <c r="L264">
        <v>0</v>
      </c>
      <c r="M264">
        <v>0.04</v>
      </c>
      <c r="N264">
        <v>0.68799999999999994</v>
      </c>
      <c r="O264">
        <v>68.8</v>
      </c>
      <c r="P264">
        <v>100</v>
      </c>
      <c r="Q264">
        <v>202240</v>
      </c>
      <c r="R264">
        <v>202339</v>
      </c>
      <c r="U264">
        <v>70080211</v>
      </c>
      <c r="V264">
        <v>19</v>
      </c>
      <c r="AG264" t="s">
        <v>46</v>
      </c>
      <c r="AH264" t="s">
        <v>47</v>
      </c>
      <c r="AM264" t="s">
        <v>48</v>
      </c>
      <c r="AN264" t="s">
        <v>49</v>
      </c>
      <c r="BI264" t="s">
        <v>236</v>
      </c>
      <c r="BJ264" t="s">
        <v>237</v>
      </c>
      <c r="BM264" t="s">
        <v>236</v>
      </c>
    </row>
    <row r="265" spans="1:65">
      <c r="A265">
        <v>91784</v>
      </c>
      <c r="B265" t="s">
        <v>194</v>
      </c>
      <c r="C265">
        <v>773</v>
      </c>
      <c r="D265" t="s">
        <v>52</v>
      </c>
      <c r="E265" t="s">
        <v>44</v>
      </c>
      <c r="F265" t="s">
        <v>53</v>
      </c>
      <c r="I265">
        <v>0.3</v>
      </c>
      <c r="J265">
        <v>0.505</v>
      </c>
      <c r="K265">
        <v>0.25</v>
      </c>
      <c r="L265">
        <v>0</v>
      </c>
      <c r="M265">
        <v>0.04</v>
      </c>
      <c r="N265">
        <v>0.54500000000000004</v>
      </c>
      <c r="O265">
        <v>54.5</v>
      </c>
      <c r="P265">
        <v>100</v>
      </c>
      <c r="Q265">
        <v>202240</v>
      </c>
      <c r="R265">
        <v>202339</v>
      </c>
      <c r="U265">
        <v>70080211</v>
      </c>
      <c r="V265">
        <v>13</v>
      </c>
      <c r="AG265" t="s">
        <v>46</v>
      </c>
      <c r="AH265" t="s">
        <v>47</v>
      </c>
      <c r="AM265" t="s">
        <v>48</v>
      </c>
      <c r="AN265" t="s">
        <v>49</v>
      </c>
      <c r="BI265" t="s">
        <v>236</v>
      </c>
      <c r="BJ265" t="s">
        <v>237</v>
      </c>
      <c r="BM265" t="s">
        <v>236</v>
      </c>
    </row>
    <row r="266" spans="1:65">
      <c r="A266">
        <v>91786</v>
      </c>
      <c r="B266" t="s">
        <v>195</v>
      </c>
      <c r="C266">
        <v>773</v>
      </c>
      <c r="D266" t="s">
        <v>43</v>
      </c>
      <c r="E266" t="s">
        <v>44</v>
      </c>
      <c r="F266" t="s">
        <v>45</v>
      </c>
      <c r="I266">
        <v>0.3</v>
      </c>
      <c r="J266">
        <v>0.64800000000000002</v>
      </c>
      <c r="K266">
        <v>0.41</v>
      </c>
      <c r="L266">
        <v>0</v>
      </c>
      <c r="M266">
        <v>0.04</v>
      </c>
      <c r="N266">
        <v>0.68799999999999994</v>
      </c>
      <c r="O266">
        <v>68.8</v>
      </c>
      <c r="P266">
        <v>100</v>
      </c>
      <c r="Q266">
        <v>202240</v>
      </c>
      <c r="R266">
        <v>202339</v>
      </c>
      <c r="U266">
        <v>70080206</v>
      </c>
      <c r="V266">
        <v>19</v>
      </c>
      <c r="AG266" t="s">
        <v>46</v>
      </c>
      <c r="AH266" t="s">
        <v>47</v>
      </c>
      <c r="AM266" t="s">
        <v>48</v>
      </c>
      <c r="AN266" t="s">
        <v>49</v>
      </c>
      <c r="BI266" t="s">
        <v>236</v>
      </c>
      <c r="BJ266" t="s">
        <v>237</v>
      </c>
      <c r="BM266" t="s">
        <v>236</v>
      </c>
    </row>
    <row r="267" spans="1:65">
      <c r="A267">
        <v>91786</v>
      </c>
      <c r="B267" t="s">
        <v>195</v>
      </c>
      <c r="C267">
        <v>773</v>
      </c>
      <c r="D267" t="s">
        <v>52</v>
      </c>
      <c r="E267" t="s">
        <v>44</v>
      </c>
      <c r="F267" t="s">
        <v>53</v>
      </c>
      <c r="I267">
        <v>0.3</v>
      </c>
      <c r="J267">
        <v>0.505</v>
      </c>
      <c r="K267">
        <v>0.25</v>
      </c>
      <c r="L267">
        <v>0</v>
      </c>
      <c r="M267">
        <v>0.04</v>
      </c>
      <c r="N267">
        <v>0.54500000000000004</v>
      </c>
      <c r="O267">
        <v>54.5</v>
      </c>
      <c r="P267">
        <v>100</v>
      </c>
      <c r="Q267">
        <v>202240</v>
      </c>
      <c r="R267">
        <v>202339</v>
      </c>
      <c r="U267">
        <v>70080206</v>
      </c>
      <c r="V267">
        <v>13</v>
      </c>
      <c r="AG267" t="s">
        <v>46</v>
      </c>
      <c r="AH267" t="s">
        <v>47</v>
      </c>
      <c r="AM267" t="s">
        <v>48</v>
      </c>
      <c r="AN267" t="s">
        <v>49</v>
      </c>
      <c r="BI267" t="s">
        <v>236</v>
      </c>
      <c r="BJ267" t="s">
        <v>237</v>
      </c>
      <c r="BM267" t="s">
        <v>236</v>
      </c>
    </row>
    <row r="268" spans="1:65">
      <c r="A268">
        <v>94350</v>
      </c>
      <c r="B268" t="s">
        <v>196</v>
      </c>
      <c r="C268">
        <v>773</v>
      </c>
      <c r="D268" t="s">
        <v>43</v>
      </c>
      <c r="E268" t="s">
        <v>44</v>
      </c>
      <c r="F268" t="s">
        <v>45</v>
      </c>
      <c r="I268">
        <v>0.3</v>
      </c>
      <c r="J268">
        <v>0.71899999999999997</v>
      </c>
      <c r="K268">
        <v>0.51</v>
      </c>
      <c r="L268">
        <v>0</v>
      </c>
      <c r="M268">
        <v>0.04</v>
      </c>
      <c r="N268">
        <v>0.75900000000000001</v>
      </c>
      <c r="O268">
        <v>75.900000000000006</v>
      </c>
      <c r="P268">
        <v>100</v>
      </c>
      <c r="Q268">
        <v>202240</v>
      </c>
      <c r="R268">
        <v>202339</v>
      </c>
      <c r="U268">
        <v>70086843</v>
      </c>
      <c r="V268">
        <v>20</v>
      </c>
      <c r="AG268" t="s">
        <v>46</v>
      </c>
      <c r="AH268" t="s">
        <v>47</v>
      </c>
      <c r="BI268" t="s">
        <v>236</v>
      </c>
      <c r="BJ268" t="s">
        <v>237</v>
      </c>
      <c r="BM268" t="s">
        <v>236</v>
      </c>
    </row>
    <row r="269" spans="1:65">
      <c r="A269">
        <v>94350</v>
      </c>
      <c r="B269" t="s">
        <v>196</v>
      </c>
      <c r="C269">
        <v>773</v>
      </c>
      <c r="D269" t="s">
        <v>52</v>
      </c>
      <c r="E269" t="s">
        <v>44</v>
      </c>
      <c r="F269" t="s">
        <v>53</v>
      </c>
      <c r="I269">
        <v>0.3</v>
      </c>
      <c r="J269">
        <v>0.57599999999999996</v>
      </c>
      <c r="K269">
        <v>0.33</v>
      </c>
      <c r="L269">
        <v>0</v>
      </c>
      <c r="M269">
        <v>0.04</v>
      </c>
      <c r="N269">
        <v>0.61599999999999999</v>
      </c>
      <c r="O269">
        <v>61.6</v>
      </c>
      <c r="P269">
        <v>100</v>
      </c>
      <c r="Q269">
        <v>202240</v>
      </c>
      <c r="R269">
        <v>202339</v>
      </c>
      <c r="U269">
        <v>70086843</v>
      </c>
      <c r="V269">
        <v>16</v>
      </c>
      <c r="AG269" t="s">
        <v>46</v>
      </c>
      <c r="AH269" t="s">
        <v>47</v>
      </c>
      <c r="BI269" t="s">
        <v>236</v>
      </c>
      <c r="BJ269" t="s">
        <v>237</v>
      </c>
      <c r="BM269" t="s">
        <v>236</v>
      </c>
    </row>
    <row r="270" spans="1:65">
      <c r="A270">
        <v>94520</v>
      </c>
      <c r="B270" t="s">
        <v>197</v>
      </c>
      <c r="C270">
        <v>773</v>
      </c>
      <c r="D270" t="s">
        <v>43</v>
      </c>
      <c r="E270" t="s">
        <v>44</v>
      </c>
      <c r="F270" t="s">
        <v>45</v>
      </c>
      <c r="I270">
        <v>0.3</v>
      </c>
      <c r="J270">
        <v>0.71899999999999997</v>
      </c>
      <c r="K270">
        <v>0.51</v>
      </c>
      <c r="L270">
        <v>0</v>
      </c>
      <c r="M270">
        <v>0.04</v>
      </c>
      <c r="N270">
        <v>0.75900000000000001</v>
      </c>
      <c r="O270">
        <v>75.900000000000006</v>
      </c>
      <c r="P270">
        <v>100</v>
      </c>
      <c r="Q270">
        <v>202240</v>
      </c>
      <c r="R270">
        <v>202339</v>
      </c>
      <c r="U270">
        <v>70087138</v>
      </c>
      <c r="V270">
        <v>20</v>
      </c>
      <c r="AG270" t="s">
        <v>46</v>
      </c>
      <c r="AH270" t="s">
        <v>47</v>
      </c>
      <c r="BI270" t="s">
        <v>236</v>
      </c>
      <c r="BJ270" t="s">
        <v>237</v>
      </c>
      <c r="BM270" t="s">
        <v>236</v>
      </c>
    </row>
    <row r="271" spans="1:65">
      <c r="A271">
        <v>94520</v>
      </c>
      <c r="B271" t="s">
        <v>197</v>
      </c>
      <c r="C271">
        <v>773</v>
      </c>
      <c r="D271" t="s">
        <v>52</v>
      </c>
      <c r="E271" t="s">
        <v>44</v>
      </c>
      <c r="F271" t="s">
        <v>53</v>
      </c>
      <c r="I271">
        <v>0.3</v>
      </c>
      <c r="J271">
        <v>0.57599999999999996</v>
      </c>
      <c r="K271">
        <v>0.33</v>
      </c>
      <c r="L271">
        <v>0</v>
      </c>
      <c r="M271">
        <v>0.04</v>
      </c>
      <c r="N271">
        <v>0.61599999999999999</v>
      </c>
      <c r="O271">
        <v>61.6</v>
      </c>
      <c r="P271">
        <v>100</v>
      </c>
      <c r="Q271">
        <v>202240</v>
      </c>
      <c r="R271">
        <v>202339</v>
      </c>
      <c r="U271">
        <v>70087138</v>
      </c>
      <c r="V271">
        <v>16</v>
      </c>
      <c r="AG271" t="s">
        <v>46</v>
      </c>
      <c r="AH271" t="s">
        <v>47</v>
      </c>
      <c r="BI271" t="s">
        <v>236</v>
      </c>
      <c r="BJ271" t="s">
        <v>237</v>
      </c>
      <c r="BM271" t="s">
        <v>236</v>
      </c>
    </row>
    <row r="272" spans="1:65">
      <c r="A272">
        <v>94521</v>
      </c>
      <c r="B272" t="s">
        <v>198</v>
      </c>
      <c r="C272">
        <v>773</v>
      </c>
      <c r="D272" t="s">
        <v>43</v>
      </c>
      <c r="E272" t="s">
        <v>44</v>
      </c>
      <c r="F272" t="s">
        <v>45</v>
      </c>
      <c r="I272">
        <v>0.3</v>
      </c>
      <c r="J272">
        <v>0.61299999999999999</v>
      </c>
      <c r="K272">
        <v>0.37</v>
      </c>
      <c r="L272">
        <v>0</v>
      </c>
      <c r="M272">
        <v>0.04</v>
      </c>
      <c r="N272">
        <v>0.65300000000000002</v>
      </c>
      <c r="O272">
        <v>65.3</v>
      </c>
      <c r="P272">
        <v>100</v>
      </c>
      <c r="Q272">
        <v>202240</v>
      </c>
      <c r="R272">
        <v>202339</v>
      </c>
      <c r="U272">
        <v>70020584</v>
      </c>
      <c r="V272">
        <v>17</v>
      </c>
      <c r="AG272" t="s">
        <v>46</v>
      </c>
      <c r="AH272" t="s">
        <v>47</v>
      </c>
      <c r="BI272" t="s">
        <v>236</v>
      </c>
      <c r="BJ272" t="s">
        <v>237</v>
      </c>
      <c r="BM272" t="s">
        <v>236</v>
      </c>
    </row>
    <row r="273" spans="1:65">
      <c r="A273">
        <v>94521</v>
      </c>
      <c r="B273" t="s">
        <v>198</v>
      </c>
      <c r="C273">
        <v>773</v>
      </c>
      <c r="D273" t="s">
        <v>52</v>
      </c>
      <c r="E273" t="s">
        <v>44</v>
      </c>
      <c r="F273" t="s">
        <v>53</v>
      </c>
      <c r="I273">
        <v>0.3</v>
      </c>
      <c r="J273">
        <v>0.47499999999999998</v>
      </c>
      <c r="K273">
        <v>0.22</v>
      </c>
      <c r="L273">
        <v>0</v>
      </c>
      <c r="M273">
        <v>0.04</v>
      </c>
      <c r="N273">
        <v>0.51500000000000001</v>
      </c>
      <c r="O273">
        <v>51.5</v>
      </c>
      <c r="P273">
        <v>100</v>
      </c>
      <c r="Q273">
        <v>202240</v>
      </c>
      <c r="R273">
        <v>202339</v>
      </c>
      <c r="U273">
        <v>70020584</v>
      </c>
      <c r="V273">
        <v>12</v>
      </c>
      <c r="AG273" t="s">
        <v>46</v>
      </c>
      <c r="AH273" t="s">
        <v>47</v>
      </c>
      <c r="BI273" t="s">
        <v>236</v>
      </c>
      <c r="BJ273" t="s">
        <v>237</v>
      </c>
      <c r="BM273" t="s">
        <v>236</v>
      </c>
    </row>
    <row r="274" spans="1:65">
      <c r="A274">
        <v>94522</v>
      </c>
      <c r="B274" t="s">
        <v>199</v>
      </c>
      <c r="C274">
        <v>773</v>
      </c>
      <c r="D274" t="s">
        <v>43</v>
      </c>
      <c r="E274" t="s">
        <v>44</v>
      </c>
      <c r="F274" t="s">
        <v>45</v>
      </c>
      <c r="I274">
        <v>0.3</v>
      </c>
      <c r="J274">
        <v>0.61299999999999999</v>
      </c>
      <c r="K274">
        <v>0.37</v>
      </c>
      <c r="L274">
        <v>0</v>
      </c>
      <c r="M274">
        <v>0.04</v>
      </c>
      <c r="N274">
        <v>0.65300000000000002</v>
      </c>
      <c r="O274">
        <v>65.3</v>
      </c>
      <c r="P274">
        <v>100</v>
      </c>
      <c r="Q274">
        <v>202240</v>
      </c>
      <c r="R274">
        <v>202339</v>
      </c>
      <c r="U274">
        <v>70074834</v>
      </c>
      <c r="V274">
        <v>17</v>
      </c>
      <c r="AG274" t="s">
        <v>46</v>
      </c>
      <c r="AH274" t="s">
        <v>47</v>
      </c>
      <c r="BI274" t="s">
        <v>236</v>
      </c>
      <c r="BJ274" t="s">
        <v>237</v>
      </c>
      <c r="BM274" t="s">
        <v>236</v>
      </c>
    </row>
    <row r="275" spans="1:65">
      <c r="A275">
        <v>94522</v>
      </c>
      <c r="B275" t="s">
        <v>199</v>
      </c>
      <c r="C275">
        <v>773</v>
      </c>
      <c r="D275" t="s">
        <v>52</v>
      </c>
      <c r="E275" t="s">
        <v>44</v>
      </c>
      <c r="F275" t="s">
        <v>53</v>
      </c>
      <c r="I275">
        <v>0.3</v>
      </c>
      <c r="J275">
        <v>0.47499999999999998</v>
      </c>
      <c r="K275">
        <v>0.22</v>
      </c>
      <c r="L275">
        <v>0</v>
      </c>
      <c r="M275">
        <v>0.04</v>
      </c>
      <c r="N275">
        <v>0.51500000000000001</v>
      </c>
      <c r="O275">
        <v>51.5</v>
      </c>
      <c r="P275">
        <v>100</v>
      </c>
      <c r="Q275">
        <v>202240</v>
      </c>
      <c r="R275">
        <v>202339</v>
      </c>
      <c r="U275">
        <v>70074834</v>
      </c>
      <c r="V275">
        <v>12</v>
      </c>
      <c r="AG275" t="s">
        <v>46</v>
      </c>
      <c r="AH275" t="s">
        <v>47</v>
      </c>
      <c r="BI275" t="s">
        <v>236</v>
      </c>
      <c r="BJ275" t="s">
        <v>237</v>
      </c>
      <c r="BM275" t="s">
        <v>236</v>
      </c>
    </row>
    <row r="276" spans="1:65">
      <c r="A276">
        <v>94523</v>
      </c>
      <c r="B276" t="s">
        <v>200</v>
      </c>
      <c r="C276">
        <v>773</v>
      </c>
      <c r="D276" t="s">
        <v>43</v>
      </c>
      <c r="E276" t="s">
        <v>44</v>
      </c>
      <c r="F276" t="s">
        <v>45</v>
      </c>
      <c r="I276">
        <v>0.3</v>
      </c>
      <c r="J276">
        <v>0.64800000000000002</v>
      </c>
      <c r="K276">
        <v>0.41</v>
      </c>
      <c r="L276">
        <v>0</v>
      </c>
      <c r="M276">
        <v>0.04</v>
      </c>
      <c r="N276">
        <v>0.68799999999999994</v>
      </c>
      <c r="O276">
        <v>68.8</v>
      </c>
      <c r="P276">
        <v>100</v>
      </c>
      <c r="Q276">
        <v>202240</v>
      </c>
      <c r="R276">
        <v>202339</v>
      </c>
      <c r="U276">
        <v>70069753</v>
      </c>
      <c r="V276">
        <v>19</v>
      </c>
      <c r="AG276" t="s">
        <v>46</v>
      </c>
      <c r="AH276" t="s">
        <v>47</v>
      </c>
      <c r="BI276" t="s">
        <v>236</v>
      </c>
      <c r="BJ276" t="s">
        <v>237</v>
      </c>
      <c r="BM276" t="s">
        <v>236</v>
      </c>
    </row>
    <row r="277" spans="1:65">
      <c r="A277">
        <v>94523</v>
      </c>
      <c r="B277" t="s">
        <v>200</v>
      </c>
      <c r="C277">
        <v>773</v>
      </c>
      <c r="D277" t="s">
        <v>52</v>
      </c>
      <c r="E277" t="s">
        <v>44</v>
      </c>
      <c r="F277" t="s">
        <v>53</v>
      </c>
      <c r="I277">
        <v>0.3</v>
      </c>
      <c r="J277">
        <v>0.505</v>
      </c>
      <c r="K277">
        <v>0.25</v>
      </c>
      <c r="L277">
        <v>0</v>
      </c>
      <c r="M277">
        <v>0.04</v>
      </c>
      <c r="N277">
        <v>0.54500000000000004</v>
      </c>
      <c r="O277">
        <v>54.5</v>
      </c>
      <c r="P277">
        <v>100</v>
      </c>
      <c r="Q277">
        <v>202240</v>
      </c>
      <c r="R277">
        <v>202339</v>
      </c>
      <c r="U277">
        <v>70069753</v>
      </c>
      <c r="V277">
        <v>13</v>
      </c>
      <c r="AG277" t="s">
        <v>46</v>
      </c>
      <c r="AH277" t="s">
        <v>47</v>
      </c>
      <c r="BI277" t="s">
        <v>236</v>
      </c>
      <c r="BJ277" t="s">
        <v>237</v>
      </c>
      <c r="BM277" t="s">
        <v>236</v>
      </c>
    </row>
    <row r="278" spans="1:65">
      <c r="A278">
        <v>94524</v>
      </c>
      <c r="B278" t="s">
        <v>201</v>
      </c>
      <c r="C278">
        <v>773</v>
      </c>
      <c r="D278" t="s">
        <v>43</v>
      </c>
      <c r="E278" t="s">
        <v>44</v>
      </c>
      <c r="F278" t="s">
        <v>45</v>
      </c>
      <c r="I278">
        <v>0.3</v>
      </c>
      <c r="J278">
        <v>0.64800000000000002</v>
      </c>
      <c r="K278">
        <v>0.41</v>
      </c>
      <c r="L278">
        <v>0</v>
      </c>
      <c r="M278">
        <v>0.04</v>
      </c>
      <c r="N278">
        <v>0.68799999999999994</v>
      </c>
      <c r="O278">
        <v>68.8</v>
      </c>
      <c r="P278">
        <v>100</v>
      </c>
      <c r="Q278">
        <v>202240</v>
      </c>
      <c r="R278">
        <v>202339</v>
      </c>
      <c r="U278">
        <v>70086830</v>
      </c>
      <c r="V278">
        <v>19</v>
      </c>
      <c r="AG278" t="s">
        <v>46</v>
      </c>
      <c r="AH278" t="s">
        <v>47</v>
      </c>
      <c r="BI278" t="s">
        <v>236</v>
      </c>
      <c r="BJ278" t="s">
        <v>237</v>
      </c>
      <c r="BM278" t="s">
        <v>236</v>
      </c>
    </row>
    <row r="279" spans="1:65">
      <c r="A279">
        <v>94524</v>
      </c>
      <c r="B279" t="s">
        <v>201</v>
      </c>
      <c r="C279">
        <v>773</v>
      </c>
      <c r="D279" t="s">
        <v>52</v>
      </c>
      <c r="E279" t="s">
        <v>44</v>
      </c>
      <c r="F279" t="s">
        <v>53</v>
      </c>
      <c r="I279">
        <v>0.3</v>
      </c>
      <c r="J279">
        <v>0.505</v>
      </c>
      <c r="K279">
        <v>0.25</v>
      </c>
      <c r="L279">
        <v>0</v>
      </c>
      <c r="M279">
        <v>0.04</v>
      </c>
      <c r="N279">
        <v>0.54500000000000004</v>
      </c>
      <c r="O279">
        <v>54.5</v>
      </c>
      <c r="P279">
        <v>100</v>
      </c>
      <c r="Q279">
        <v>202240</v>
      </c>
      <c r="R279">
        <v>202339</v>
      </c>
      <c r="U279">
        <v>70086830</v>
      </c>
      <c r="V279">
        <v>13</v>
      </c>
      <c r="AG279" t="s">
        <v>46</v>
      </c>
      <c r="AH279" t="s">
        <v>47</v>
      </c>
      <c r="BI279" t="s">
        <v>236</v>
      </c>
      <c r="BJ279" t="s">
        <v>237</v>
      </c>
      <c r="BM279" t="s">
        <v>236</v>
      </c>
    </row>
    <row r="280" spans="1:65">
      <c r="A280">
        <v>94525</v>
      </c>
      <c r="B280" t="s">
        <v>202</v>
      </c>
      <c r="C280">
        <v>773</v>
      </c>
      <c r="D280" t="s">
        <v>43</v>
      </c>
      <c r="E280" t="s">
        <v>44</v>
      </c>
      <c r="F280" t="s">
        <v>45</v>
      </c>
      <c r="I280">
        <v>0.3</v>
      </c>
      <c r="J280">
        <v>0.64800000000000002</v>
      </c>
      <c r="K280">
        <v>0.41</v>
      </c>
      <c r="L280">
        <v>0</v>
      </c>
      <c r="M280">
        <v>0.04</v>
      </c>
      <c r="N280">
        <v>0.68799999999999994</v>
      </c>
      <c r="O280">
        <v>68.8</v>
      </c>
      <c r="P280">
        <v>100</v>
      </c>
      <c r="Q280">
        <v>202240</v>
      </c>
      <c r="R280">
        <v>202339</v>
      </c>
      <c r="U280">
        <v>70087139</v>
      </c>
      <c r="V280">
        <v>19</v>
      </c>
      <c r="AG280" t="s">
        <v>46</v>
      </c>
      <c r="AH280" t="s">
        <v>47</v>
      </c>
      <c r="BI280" t="s">
        <v>236</v>
      </c>
      <c r="BJ280" t="s">
        <v>237</v>
      </c>
      <c r="BM280" t="s">
        <v>236</v>
      </c>
    </row>
    <row r="281" spans="1:65">
      <c r="A281">
        <v>94525</v>
      </c>
      <c r="B281" t="s">
        <v>202</v>
      </c>
      <c r="C281">
        <v>773</v>
      </c>
      <c r="D281" t="s">
        <v>52</v>
      </c>
      <c r="E281" t="s">
        <v>44</v>
      </c>
      <c r="F281" t="s">
        <v>53</v>
      </c>
      <c r="I281">
        <v>0.3</v>
      </c>
      <c r="J281">
        <v>0.505</v>
      </c>
      <c r="K281">
        <v>0.25</v>
      </c>
      <c r="L281">
        <v>0</v>
      </c>
      <c r="M281">
        <v>0.04</v>
      </c>
      <c r="N281">
        <v>0.54500000000000004</v>
      </c>
      <c r="O281">
        <v>54.5</v>
      </c>
      <c r="P281">
        <v>100</v>
      </c>
      <c r="Q281">
        <v>202240</v>
      </c>
      <c r="R281">
        <v>202339</v>
      </c>
      <c r="U281">
        <v>70087139</v>
      </c>
      <c r="V281">
        <v>13</v>
      </c>
      <c r="AG281" t="s">
        <v>46</v>
      </c>
      <c r="AH281" t="s">
        <v>47</v>
      </c>
      <c r="BI281" t="s">
        <v>236</v>
      </c>
      <c r="BJ281" t="s">
        <v>237</v>
      </c>
      <c r="BM281" t="s">
        <v>236</v>
      </c>
    </row>
    <row r="282" spans="1:65">
      <c r="A282">
        <v>94526</v>
      </c>
      <c r="B282" t="s">
        <v>203</v>
      </c>
      <c r="C282">
        <v>773</v>
      </c>
      <c r="D282" t="s">
        <v>43</v>
      </c>
      <c r="E282" t="s">
        <v>44</v>
      </c>
      <c r="F282" t="s">
        <v>45</v>
      </c>
      <c r="I282">
        <v>0.3</v>
      </c>
      <c r="J282">
        <v>0.61299999999999999</v>
      </c>
      <c r="K282">
        <v>0.37</v>
      </c>
      <c r="L282">
        <v>0</v>
      </c>
      <c r="M282">
        <v>0.04</v>
      </c>
      <c r="N282">
        <v>0.65300000000000002</v>
      </c>
      <c r="O282">
        <v>65.3</v>
      </c>
      <c r="P282">
        <v>100</v>
      </c>
      <c r="Q282">
        <v>202240</v>
      </c>
      <c r="R282">
        <v>202339</v>
      </c>
      <c r="U282">
        <v>70074780</v>
      </c>
      <c r="V282">
        <v>17</v>
      </c>
      <c r="AG282" t="s">
        <v>46</v>
      </c>
      <c r="AH282" t="s">
        <v>47</v>
      </c>
      <c r="BI282" t="s">
        <v>236</v>
      </c>
      <c r="BJ282" t="s">
        <v>237</v>
      </c>
      <c r="BM282" t="s">
        <v>236</v>
      </c>
    </row>
    <row r="283" spans="1:65">
      <c r="A283">
        <v>94526</v>
      </c>
      <c r="B283" t="s">
        <v>203</v>
      </c>
      <c r="C283">
        <v>773</v>
      </c>
      <c r="D283" t="s">
        <v>52</v>
      </c>
      <c r="E283" t="s">
        <v>44</v>
      </c>
      <c r="F283" t="s">
        <v>53</v>
      </c>
      <c r="I283">
        <v>0.3</v>
      </c>
      <c r="J283">
        <v>0.47499999999999998</v>
      </c>
      <c r="K283">
        <v>0.22</v>
      </c>
      <c r="L283">
        <v>0</v>
      </c>
      <c r="M283">
        <v>0.04</v>
      </c>
      <c r="N283">
        <v>0.51500000000000001</v>
      </c>
      <c r="O283">
        <v>51.5</v>
      </c>
      <c r="P283">
        <v>100</v>
      </c>
      <c r="Q283">
        <v>202240</v>
      </c>
      <c r="R283">
        <v>202339</v>
      </c>
      <c r="U283">
        <v>70074780</v>
      </c>
      <c r="V283">
        <v>12</v>
      </c>
      <c r="AG283" t="s">
        <v>46</v>
      </c>
      <c r="AH283" t="s">
        <v>47</v>
      </c>
      <c r="BI283" t="s">
        <v>236</v>
      </c>
      <c r="BJ283" t="s">
        <v>237</v>
      </c>
      <c r="BM283" t="s">
        <v>236</v>
      </c>
    </row>
    <row r="284" spans="1:65">
      <c r="A284">
        <v>94537</v>
      </c>
      <c r="B284" t="s">
        <v>230</v>
      </c>
      <c r="C284">
        <v>773</v>
      </c>
      <c r="D284" t="s">
        <v>43</v>
      </c>
      <c r="E284" t="s">
        <v>44</v>
      </c>
      <c r="F284" t="s">
        <v>45</v>
      </c>
      <c r="I284">
        <v>0.3</v>
      </c>
      <c r="J284">
        <v>0.83899999999999997</v>
      </c>
      <c r="K284">
        <v>0.7</v>
      </c>
      <c r="L284">
        <v>0</v>
      </c>
      <c r="M284">
        <v>0.04</v>
      </c>
      <c r="N284">
        <v>0.879</v>
      </c>
      <c r="O284">
        <v>87.9</v>
      </c>
      <c r="P284">
        <v>100</v>
      </c>
      <c r="Q284">
        <v>202240</v>
      </c>
      <c r="R284">
        <v>202339</v>
      </c>
      <c r="U284">
        <v>70054748</v>
      </c>
      <c r="V284">
        <v>22</v>
      </c>
      <c r="AG284" t="s">
        <v>46</v>
      </c>
      <c r="AH284" t="s">
        <v>47</v>
      </c>
      <c r="AM284" t="s">
        <v>48</v>
      </c>
      <c r="AN284" t="s">
        <v>49</v>
      </c>
      <c r="BI284" t="s">
        <v>236</v>
      </c>
      <c r="BJ284" t="s">
        <v>237</v>
      </c>
      <c r="BM284" t="s">
        <v>236</v>
      </c>
    </row>
    <row r="285" spans="1:65">
      <c r="A285">
        <v>94537</v>
      </c>
      <c r="B285" t="s">
        <v>230</v>
      </c>
      <c r="C285">
        <v>773</v>
      </c>
      <c r="D285" t="s">
        <v>52</v>
      </c>
      <c r="E285" t="s">
        <v>44</v>
      </c>
      <c r="F285" t="s">
        <v>53</v>
      </c>
      <c r="I285">
        <v>0.3</v>
      </c>
      <c r="J285">
        <v>0.71599999999999997</v>
      </c>
      <c r="K285">
        <v>0.51</v>
      </c>
      <c r="L285">
        <v>0</v>
      </c>
      <c r="M285">
        <v>0.04</v>
      </c>
      <c r="N285">
        <v>0.75600000000000001</v>
      </c>
      <c r="O285">
        <v>75.599999999999994</v>
      </c>
      <c r="P285">
        <v>100</v>
      </c>
      <c r="Q285">
        <v>202240</v>
      </c>
      <c r="R285">
        <v>202339</v>
      </c>
      <c r="U285">
        <v>70054748</v>
      </c>
      <c r="V285">
        <v>21</v>
      </c>
      <c r="AG285" t="s">
        <v>46</v>
      </c>
      <c r="AH285" t="s">
        <v>47</v>
      </c>
      <c r="AM285" t="s">
        <v>48</v>
      </c>
      <c r="AN285" t="s">
        <v>49</v>
      </c>
      <c r="BI285" t="s">
        <v>236</v>
      </c>
      <c r="BJ285" t="s">
        <v>237</v>
      </c>
      <c r="BM285" t="s">
        <v>236</v>
      </c>
    </row>
    <row r="286" spans="1:65">
      <c r="A286">
        <v>94548</v>
      </c>
      <c r="B286" t="s">
        <v>233</v>
      </c>
      <c r="C286">
        <v>773</v>
      </c>
      <c r="D286" t="s">
        <v>43</v>
      </c>
      <c r="E286" t="s">
        <v>44</v>
      </c>
      <c r="F286" t="s">
        <v>45</v>
      </c>
      <c r="I286">
        <v>0.3</v>
      </c>
      <c r="J286">
        <v>0.83899999999999997</v>
      </c>
      <c r="K286">
        <v>0.7</v>
      </c>
      <c r="L286">
        <v>0</v>
      </c>
      <c r="M286">
        <v>0.04</v>
      </c>
      <c r="N286">
        <v>0.879</v>
      </c>
      <c r="O286">
        <v>87.9</v>
      </c>
      <c r="P286">
        <v>100</v>
      </c>
      <c r="Q286">
        <v>202240</v>
      </c>
      <c r="R286">
        <v>202339</v>
      </c>
      <c r="U286">
        <v>70051012</v>
      </c>
      <c r="V286">
        <v>22</v>
      </c>
      <c r="AG286" t="s">
        <v>46</v>
      </c>
      <c r="AH286" t="s">
        <v>47</v>
      </c>
      <c r="AM286" t="s">
        <v>48</v>
      </c>
      <c r="AN286" t="s">
        <v>49</v>
      </c>
      <c r="BI286" t="s">
        <v>236</v>
      </c>
      <c r="BJ286" t="s">
        <v>237</v>
      </c>
      <c r="BM286" t="s">
        <v>236</v>
      </c>
    </row>
    <row r="287" spans="1:65">
      <c r="A287">
        <v>94548</v>
      </c>
      <c r="B287" t="s">
        <v>233</v>
      </c>
      <c r="C287">
        <v>773</v>
      </c>
      <c r="D287" t="s">
        <v>52</v>
      </c>
      <c r="E287" t="s">
        <v>44</v>
      </c>
      <c r="F287" t="s">
        <v>53</v>
      </c>
      <c r="I287">
        <v>0.3</v>
      </c>
      <c r="J287">
        <v>0.71599999999999997</v>
      </c>
      <c r="K287">
        <v>0.51</v>
      </c>
      <c r="L287">
        <v>0</v>
      </c>
      <c r="M287">
        <v>0.04</v>
      </c>
      <c r="N287">
        <v>0.75600000000000001</v>
      </c>
      <c r="O287">
        <v>75.599999999999994</v>
      </c>
      <c r="P287">
        <v>100</v>
      </c>
      <c r="Q287">
        <v>202240</v>
      </c>
      <c r="R287">
        <v>202339</v>
      </c>
      <c r="U287">
        <v>70051012</v>
      </c>
      <c r="V287">
        <v>21</v>
      </c>
      <c r="AG287" t="s">
        <v>46</v>
      </c>
      <c r="AH287" t="s">
        <v>47</v>
      </c>
      <c r="AM287" t="s">
        <v>48</v>
      </c>
      <c r="AN287" t="s">
        <v>49</v>
      </c>
      <c r="BI287" t="s">
        <v>236</v>
      </c>
      <c r="BJ287" t="s">
        <v>237</v>
      </c>
      <c r="BM287" t="s">
        <v>236</v>
      </c>
    </row>
    <row r="288" spans="1:65">
      <c r="A288">
        <v>94640</v>
      </c>
      <c r="B288" t="s">
        <v>204</v>
      </c>
      <c r="C288">
        <v>773</v>
      </c>
      <c r="D288" t="s">
        <v>52</v>
      </c>
      <c r="E288" t="s">
        <v>44</v>
      </c>
      <c r="F288" t="s">
        <v>53</v>
      </c>
      <c r="I288">
        <v>0.3</v>
      </c>
      <c r="J288">
        <v>0.378</v>
      </c>
      <c r="K288">
        <v>0.14000000000000001</v>
      </c>
      <c r="L288">
        <v>0</v>
      </c>
      <c r="M288">
        <v>0.04</v>
      </c>
      <c r="N288">
        <v>0.41799999999999998</v>
      </c>
      <c r="O288">
        <v>41.8</v>
      </c>
      <c r="P288">
        <v>100</v>
      </c>
      <c r="Q288">
        <v>202240</v>
      </c>
      <c r="R288">
        <v>202339</v>
      </c>
      <c r="U288">
        <v>70071359</v>
      </c>
      <c r="V288">
        <v>11</v>
      </c>
      <c r="AE288" t="s">
        <v>205</v>
      </c>
      <c r="AF288" t="s">
        <v>206</v>
      </c>
      <c r="AG288" t="s">
        <v>46</v>
      </c>
      <c r="AH288" t="s">
        <v>47</v>
      </c>
      <c r="AM288" t="s">
        <v>48</v>
      </c>
      <c r="AN288" t="s">
        <v>49</v>
      </c>
      <c r="BI288" t="s">
        <v>236</v>
      </c>
      <c r="BJ288" t="s">
        <v>237</v>
      </c>
      <c r="BM288" t="s">
        <v>236</v>
      </c>
    </row>
    <row r="289" spans="1:65">
      <c r="A289">
        <v>94641</v>
      </c>
      <c r="B289" t="s">
        <v>207</v>
      </c>
      <c r="C289">
        <v>773</v>
      </c>
      <c r="D289" t="s">
        <v>52</v>
      </c>
      <c r="E289" t="s">
        <v>44</v>
      </c>
      <c r="F289" t="s">
        <v>53</v>
      </c>
      <c r="I289">
        <v>0.3</v>
      </c>
      <c r="J289">
        <v>0.378</v>
      </c>
      <c r="K289">
        <v>0.14000000000000001</v>
      </c>
      <c r="L289">
        <v>0</v>
      </c>
      <c r="M289">
        <v>0.04</v>
      </c>
      <c r="N289">
        <v>0.41799999999999998</v>
      </c>
      <c r="O289">
        <v>41.8</v>
      </c>
      <c r="P289">
        <v>100</v>
      </c>
      <c r="Q289">
        <v>202240</v>
      </c>
      <c r="R289">
        <v>202339</v>
      </c>
      <c r="U289">
        <v>70086574</v>
      </c>
      <c r="V289">
        <v>11</v>
      </c>
      <c r="AE289" t="s">
        <v>205</v>
      </c>
      <c r="AF289" t="s">
        <v>206</v>
      </c>
      <c r="AG289" t="s">
        <v>46</v>
      </c>
      <c r="AH289" t="s">
        <v>47</v>
      </c>
      <c r="AM289" t="s">
        <v>48</v>
      </c>
      <c r="AN289" t="s">
        <v>49</v>
      </c>
      <c r="BI289" t="s">
        <v>236</v>
      </c>
      <c r="BJ289" t="s">
        <v>237</v>
      </c>
      <c r="BM289" t="s">
        <v>236</v>
      </c>
    </row>
    <row r="290" spans="1:65">
      <c r="A290">
        <v>94642</v>
      </c>
      <c r="B290" t="s">
        <v>208</v>
      </c>
      <c r="C290">
        <v>773</v>
      </c>
      <c r="D290" t="s">
        <v>52</v>
      </c>
      <c r="E290" t="s">
        <v>44</v>
      </c>
      <c r="F290" t="s">
        <v>53</v>
      </c>
      <c r="I290">
        <v>0.3</v>
      </c>
      <c r="J290">
        <v>0.378</v>
      </c>
      <c r="K290">
        <v>0.14000000000000001</v>
      </c>
      <c r="L290">
        <v>0</v>
      </c>
      <c r="M290">
        <v>0.04</v>
      </c>
      <c r="N290">
        <v>0.41799999999999998</v>
      </c>
      <c r="O290">
        <v>41.8</v>
      </c>
      <c r="P290">
        <v>100</v>
      </c>
      <c r="Q290">
        <v>202240</v>
      </c>
      <c r="R290">
        <v>202339</v>
      </c>
      <c r="U290">
        <v>70076131</v>
      </c>
      <c r="V290">
        <v>11</v>
      </c>
      <c r="AE290" t="s">
        <v>205</v>
      </c>
      <c r="AF290" t="s">
        <v>206</v>
      </c>
      <c r="AG290" t="s">
        <v>46</v>
      </c>
      <c r="AH290" t="s">
        <v>47</v>
      </c>
      <c r="AM290" t="s">
        <v>48</v>
      </c>
      <c r="AN290" t="s">
        <v>49</v>
      </c>
      <c r="BI290" t="s">
        <v>236</v>
      </c>
      <c r="BJ290" t="s">
        <v>237</v>
      </c>
      <c r="BM290" t="s">
        <v>236</v>
      </c>
    </row>
    <row r="291" spans="1:65">
      <c r="A291">
        <v>94643</v>
      </c>
      <c r="B291" t="s">
        <v>209</v>
      </c>
      <c r="C291">
        <v>773</v>
      </c>
      <c r="D291" t="s">
        <v>52</v>
      </c>
      <c r="E291" t="s">
        <v>44</v>
      </c>
      <c r="F291" t="s">
        <v>53</v>
      </c>
      <c r="I291">
        <v>0.3</v>
      </c>
      <c r="J291">
        <v>0.378</v>
      </c>
      <c r="K291">
        <v>0.14000000000000001</v>
      </c>
      <c r="L291">
        <v>0</v>
      </c>
      <c r="M291">
        <v>0.04</v>
      </c>
      <c r="N291">
        <v>0.41799999999999998</v>
      </c>
      <c r="O291">
        <v>41.8</v>
      </c>
      <c r="P291">
        <v>100</v>
      </c>
      <c r="Q291">
        <v>202240</v>
      </c>
      <c r="R291">
        <v>202339</v>
      </c>
      <c r="U291">
        <v>70086573</v>
      </c>
      <c r="V291">
        <v>11</v>
      </c>
      <c r="AE291" t="s">
        <v>205</v>
      </c>
      <c r="AF291" t="s">
        <v>206</v>
      </c>
      <c r="AG291" t="s">
        <v>46</v>
      </c>
      <c r="AH291" t="s">
        <v>47</v>
      </c>
      <c r="AM291" t="s">
        <v>48</v>
      </c>
      <c r="AN291" t="s">
        <v>49</v>
      </c>
      <c r="BI291" t="s">
        <v>236</v>
      </c>
      <c r="BJ291" t="s">
        <v>237</v>
      </c>
      <c r="BM291" t="s">
        <v>236</v>
      </c>
    </row>
    <row r="292" spans="1:65">
      <c r="A292">
        <v>94644</v>
      </c>
      <c r="B292" t="s">
        <v>210</v>
      </c>
      <c r="C292">
        <v>773</v>
      </c>
      <c r="D292" t="s">
        <v>52</v>
      </c>
      <c r="E292" t="s">
        <v>44</v>
      </c>
      <c r="F292" t="s">
        <v>53</v>
      </c>
      <c r="I292">
        <v>0.3</v>
      </c>
      <c r="J292">
        <v>0.378</v>
      </c>
      <c r="K292">
        <v>0.14000000000000001</v>
      </c>
      <c r="L292">
        <v>0</v>
      </c>
      <c r="M292">
        <v>0.04</v>
      </c>
      <c r="N292">
        <v>0.41799999999999998</v>
      </c>
      <c r="O292">
        <v>41.8</v>
      </c>
      <c r="P292">
        <v>100</v>
      </c>
      <c r="Q292">
        <v>202240</v>
      </c>
      <c r="R292">
        <v>202339</v>
      </c>
      <c r="U292">
        <v>70086583</v>
      </c>
      <c r="V292">
        <v>11</v>
      </c>
      <c r="AE292" t="s">
        <v>205</v>
      </c>
      <c r="AF292" t="s">
        <v>206</v>
      </c>
      <c r="AG292" t="s">
        <v>46</v>
      </c>
      <c r="AH292" t="s">
        <v>47</v>
      </c>
      <c r="AM292" t="s">
        <v>48</v>
      </c>
      <c r="AN292" t="s">
        <v>49</v>
      </c>
      <c r="BI292" t="s">
        <v>236</v>
      </c>
      <c r="BJ292" t="s">
        <v>237</v>
      </c>
      <c r="BM292" t="s">
        <v>236</v>
      </c>
    </row>
    <row r="293" spans="1:65">
      <c r="A293">
        <v>96867</v>
      </c>
      <c r="B293" t="s">
        <v>211</v>
      </c>
      <c r="C293">
        <v>773</v>
      </c>
      <c r="D293" t="s">
        <v>43</v>
      </c>
      <c r="E293" t="s">
        <v>44</v>
      </c>
      <c r="F293" t="s">
        <v>45</v>
      </c>
      <c r="I293">
        <v>0.3</v>
      </c>
      <c r="J293">
        <v>0.71899999999999997</v>
      </c>
      <c r="K293">
        <v>0.51</v>
      </c>
      <c r="L293">
        <v>0</v>
      </c>
      <c r="M293">
        <v>0.04</v>
      </c>
      <c r="N293">
        <v>0.75900000000000001</v>
      </c>
      <c r="O293">
        <v>75.900000000000006</v>
      </c>
      <c r="P293">
        <v>100</v>
      </c>
      <c r="Q293">
        <v>202240</v>
      </c>
      <c r="R293">
        <v>202339</v>
      </c>
      <c r="U293">
        <v>70095371</v>
      </c>
      <c r="V293">
        <v>20</v>
      </c>
      <c r="AE293" t="s">
        <v>205</v>
      </c>
      <c r="AF293" t="s">
        <v>206</v>
      </c>
      <c r="AG293" t="s">
        <v>46</v>
      </c>
      <c r="AH293" t="s">
        <v>47</v>
      </c>
      <c r="AM293" t="s">
        <v>48</v>
      </c>
      <c r="AN293" t="s">
        <v>49</v>
      </c>
      <c r="BI293" t="s">
        <v>236</v>
      </c>
      <c r="BJ293" t="s">
        <v>237</v>
      </c>
      <c r="BM293" t="s">
        <v>236</v>
      </c>
    </row>
    <row r="294" spans="1:65">
      <c r="A294">
        <v>96867</v>
      </c>
      <c r="B294" t="s">
        <v>211</v>
      </c>
      <c r="C294">
        <v>773</v>
      </c>
      <c r="D294" t="s">
        <v>52</v>
      </c>
      <c r="E294" t="s">
        <v>44</v>
      </c>
      <c r="F294" t="s">
        <v>53</v>
      </c>
      <c r="I294">
        <v>0.3</v>
      </c>
      <c r="J294">
        <v>0.57599999999999996</v>
      </c>
      <c r="K294">
        <v>0.33</v>
      </c>
      <c r="L294">
        <v>0</v>
      </c>
      <c r="M294">
        <v>0.04</v>
      </c>
      <c r="N294">
        <v>0.61599999999999999</v>
      </c>
      <c r="O294">
        <v>61.6</v>
      </c>
      <c r="P294">
        <v>100</v>
      </c>
      <c r="Q294">
        <v>202240</v>
      </c>
      <c r="R294">
        <v>202339</v>
      </c>
      <c r="U294">
        <v>70095371</v>
      </c>
      <c r="V294">
        <v>16</v>
      </c>
      <c r="AE294" t="s">
        <v>205</v>
      </c>
      <c r="AF294" t="s">
        <v>206</v>
      </c>
      <c r="AG294" t="s">
        <v>46</v>
      </c>
      <c r="AH294" t="s">
        <v>47</v>
      </c>
      <c r="AM294" t="s">
        <v>48</v>
      </c>
      <c r="AN294" t="s">
        <v>49</v>
      </c>
      <c r="BI294" t="s">
        <v>236</v>
      </c>
      <c r="BJ294" t="s">
        <v>237</v>
      </c>
      <c r="BM294" t="s">
        <v>236</v>
      </c>
    </row>
    <row r="295" spans="1:65">
      <c r="A295">
        <v>96868</v>
      </c>
      <c r="B295" t="s">
        <v>212</v>
      </c>
      <c r="C295">
        <v>773</v>
      </c>
      <c r="D295" t="s">
        <v>43</v>
      </c>
      <c r="E295" t="s">
        <v>44</v>
      </c>
      <c r="F295" t="s">
        <v>45</v>
      </c>
      <c r="I295">
        <v>0.3</v>
      </c>
      <c r="J295">
        <v>0.71899999999999997</v>
      </c>
      <c r="K295">
        <v>0.51</v>
      </c>
      <c r="L295">
        <v>0</v>
      </c>
      <c r="M295">
        <v>0.04</v>
      </c>
      <c r="N295">
        <v>0.75900000000000001</v>
      </c>
      <c r="O295">
        <v>75.900000000000006</v>
      </c>
      <c r="P295">
        <v>100</v>
      </c>
      <c r="Q295">
        <v>202240</v>
      </c>
      <c r="R295">
        <v>202339</v>
      </c>
      <c r="U295">
        <v>70087141</v>
      </c>
      <c r="V295">
        <v>20</v>
      </c>
      <c r="AE295" t="s">
        <v>205</v>
      </c>
      <c r="AF295" t="s">
        <v>206</v>
      </c>
      <c r="AG295" t="s">
        <v>46</v>
      </c>
      <c r="AH295" t="s">
        <v>47</v>
      </c>
      <c r="AM295" t="s">
        <v>48</v>
      </c>
      <c r="AN295" t="s">
        <v>49</v>
      </c>
      <c r="BI295" t="s">
        <v>236</v>
      </c>
      <c r="BJ295" t="s">
        <v>237</v>
      </c>
      <c r="BM295" t="s">
        <v>236</v>
      </c>
    </row>
    <row r="296" spans="1:65">
      <c r="A296">
        <v>96868</v>
      </c>
      <c r="B296" t="s">
        <v>212</v>
      </c>
      <c r="C296">
        <v>773</v>
      </c>
      <c r="D296" t="s">
        <v>52</v>
      </c>
      <c r="E296" t="s">
        <v>44</v>
      </c>
      <c r="F296" t="s">
        <v>53</v>
      </c>
      <c r="I296">
        <v>0.3</v>
      </c>
      <c r="J296">
        <v>0.57599999999999996</v>
      </c>
      <c r="K296">
        <v>0.33</v>
      </c>
      <c r="L296">
        <v>0</v>
      </c>
      <c r="M296">
        <v>0.04</v>
      </c>
      <c r="N296">
        <v>0.61599999999999999</v>
      </c>
      <c r="O296">
        <v>61.6</v>
      </c>
      <c r="P296">
        <v>100</v>
      </c>
      <c r="Q296">
        <v>202240</v>
      </c>
      <c r="R296">
        <v>202339</v>
      </c>
      <c r="U296">
        <v>70087141</v>
      </c>
      <c r="V296">
        <v>16</v>
      </c>
      <c r="AE296" t="s">
        <v>205</v>
      </c>
      <c r="AF296" t="s">
        <v>206</v>
      </c>
      <c r="AG296" t="s">
        <v>46</v>
      </c>
      <c r="AH296" t="s">
        <v>47</v>
      </c>
      <c r="AM296" t="s">
        <v>48</v>
      </c>
      <c r="AN296" t="s">
        <v>49</v>
      </c>
      <c r="BI296" t="s">
        <v>236</v>
      </c>
      <c r="BJ296" t="s">
        <v>237</v>
      </c>
      <c r="BM296" t="s">
        <v>236</v>
      </c>
    </row>
    <row r="297" spans="1:65">
      <c r="A297">
        <v>96869</v>
      </c>
      <c r="B297" t="s">
        <v>213</v>
      </c>
      <c r="C297">
        <v>773</v>
      </c>
      <c r="D297" t="s">
        <v>43</v>
      </c>
      <c r="E297" t="s">
        <v>44</v>
      </c>
      <c r="F297" t="s">
        <v>45</v>
      </c>
      <c r="I297">
        <v>0.3</v>
      </c>
      <c r="J297">
        <v>0.71899999999999997</v>
      </c>
      <c r="K297">
        <v>0.51</v>
      </c>
      <c r="L297">
        <v>0</v>
      </c>
      <c r="M297">
        <v>0.04</v>
      </c>
      <c r="N297">
        <v>0.75900000000000001</v>
      </c>
      <c r="O297">
        <v>75.900000000000006</v>
      </c>
      <c r="P297">
        <v>100</v>
      </c>
      <c r="Q297">
        <v>202240</v>
      </c>
      <c r="R297">
        <v>202339</v>
      </c>
      <c r="U297">
        <v>70081016</v>
      </c>
      <c r="V297">
        <v>20</v>
      </c>
      <c r="AE297" t="s">
        <v>205</v>
      </c>
      <c r="AF297" t="s">
        <v>206</v>
      </c>
      <c r="AG297" t="s">
        <v>46</v>
      </c>
      <c r="AH297" t="s">
        <v>47</v>
      </c>
      <c r="AM297" t="s">
        <v>48</v>
      </c>
      <c r="AN297" t="s">
        <v>49</v>
      </c>
      <c r="BI297" t="s">
        <v>236</v>
      </c>
      <c r="BJ297" t="s">
        <v>237</v>
      </c>
      <c r="BM297" t="s">
        <v>236</v>
      </c>
    </row>
    <row r="298" spans="1:65">
      <c r="A298">
        <v>96869</v>
      </c>
      <c r="B298" t="s">
        <v>213</v>
      </c>
      <c r="C298">
        <v>773</v>
      </c>
      <c r="D298" t="s">
        <v>52</v>
      </c>
      <c r="E298" t="s">
        <v>44</v>
      </c>
      <c r="F298" t="s">
        <v>53</v>
      </c>
      <c r="I298">
        <v>0.3</v>
      </c>
      <c r="J298">
        <v>0.57599999999999996</v>
      </c>
      <c r="K298">
        <v>0.33</v>
      </c>
      <c r="L298">
        <v>0</v>
      </c>
      <c r="M298">
        <v>0.04</v>
      </c>
      <c r="N298">
        <v>0.61599999999999999</v>
      </c>
      <c r="O298">
        <v>61.6</v>
      </c>
      <c r="P298">
        <v>100</v>
      </c>
      <c r="Q298">
        <v>202240</v>
      </c>
      <c r="R298">
        <v>202339</v>
      </c>
      <c r="U298">
        <v>70081016</v>
      </c>
      <c r="V298">
        <v>16</v>
      </c>
      <c r="AE298" t="s">
        <v>205</v>
      </c>
      <c r="AF298" t="s">
        <v>206</v>
      </c>
      <c r="AG298" t="s">
        <v>46</v>
      </c>
      <c r="AH298" t="s">
        <v>47</v>
      </c>
      <c r="AM298" t="s">
        <v>48</v>
      </c>
      <c r="AN298" t="s">
        <v>49</v>
      </c>
      <c r="BI298" t="s">
        <v>236</v>
      </c>
      <c r="BJ298" t="s">
        <v>237</v>
      </c>
      <c r="BM298" t="s">
        <v>236</v>
      </c>
    </row>
    <row r="299" spans="1:65">
      <c r="A299">
        <v>96870</v>
      </c>
      <c r="B299" t="s">
        <v>214</v>
      </c>
      <c r="C299">
        <v>773</v>
      </c>
      <c r="D299" t="s">
        <v>43</v>
      </c>
      <c r="E299" t="s">
        <v>44</v>
      </c>
      <c r="F299" t="s">
        <v>45</v>
      </c>
      <c r="I299">
        <v>0.3</v>
      </c>
      <c r="J299">
        <v>0.64800000000000002</v>
      </c>
      <c r="K299">
        <v>0.41</v>
      </c>
      <c r="L299">
        <v>0</v>
      </c>
      <c r="M299">
        <v>0.04</v>
      </c>
      <c r="N299">
        <v>0.68799999999999994</v>
      </c>
      <c r="O299">
        <v>68.8</v>
      </c>
      <c r="P299">
        <v>100</v>
      </c>
      <c r="Q299">
        <v>202240</v>
      </c>
      <c r="R299">
        <v>202339</v>
      </c>
      <c r="U299">
        <v>70086828</v>
      </c>
      <c r="V299">
        <v>19</v>
      </c>
      <c r="AE299" t="s">
        <v>205</v>
      </c>
      <c r="AF299" t="s">
        <v>206</v>
      </c>
      <c r="AG299" t="s">
        <v>46</v>
      </c>
      <c r="AH299" t="s">
        <v>47</v>
      </c>
      <c r="AM299" t="s">
        <v>48</v>
      </c>
      <c r="AN299" t="s">
        <v>49</v>
      </c>
      <c r="BI299" t="s">
        <v>236</v>
      </c>
      <c r="BJ299" t="s">
        <v>237</v>
      </c>
      <c r="BM299" t="s">
        <v>236</v>
      </c>
    </row>
    <row r="300" spans="1:65">
      <c r="A300">
        <v>96870</v>
      </c>
      <c r="B300" t="s">
        <v>214</v>
      </c>
      <c r="C300">
        <v>773</v>
      </c>
      <c r="D300" t="s">
        <v>52</v>
      </c>
      <c r="E300" t="s">
        <v>44</v>
      </c>
      <c r="F300" t="s">
        <v>53</v>
      </c>
      <c r="I300">
        <v>0.3</v>
      </c>
      <c r="J300">
        <v>0.505</v>
      </c>
      <c r="K300">
        <v>0.25</v>
      </c>
      <c r="L300">
        <v>0</v>
      </c>
      <c r="M300">
        <v>0.04</v>
      </c>
      <c r="N300">
        <v>0.54500000000000004</v>
      </c>
      <c r="O300">
        <v>54.5</v>
      </c>
      <c r="P300">
        <v>100</v>
      </c>
      <c r="Q300">
        <v>202240</v>
      </c>
      <c r="R300">
        <v>202339</v>
      </c>
      <c r="U300">
        <v>70086828</v>
      </c>
      <c r="V300">
        <v>13</v>
      </c>
      <c r="AE300" t="s">
        <v>205</v>
      </c>
      <c r="AF300" t="s">
        <v>206</v>
      </c>
      <c r="AG300" t="s">
        <v>46</v>
      </c>
      <c r="AH300" t="s">
        <v>47</v>
      </c>
      <c r="AM300" t="s">
        <v>48</v>
      </c>
      <c r="AN300" t="s">
        <v>49</v>
      </c>
      <c r="BI300" t="s">
        <v>236</v>
      </c>
      <c r="BJ300" t="s">
        <v>237</v>
      </c>
      <c r="BM300" t="s">
        <v>236</v>
      </c>
    </row>
    <row r="301" spans="1:65">
      <c r="A301">
        <v>96871</v>
      </c>
      <c r="B301" t="s">
        <v>215</v>
      </c>
      <c r="C301">
        <v>773</v>
      </c>
      <c r="D301" t="s">
        <v>43</v>
      </c>
      <c r="E301" t="s">
        <v>44</v>
      </c>
      <c r="F301" t="s">
        <v>45</v>
      </c>
      <c r="I301">
        <v>0.3</v>
      </c>
      <c r="J301">
        <v>0.64800000000000002</v>
      </c>
      <c r="K301">
        <v>0.41</v>
      </c>
      <c r="L301">
        <v>0</v>
      </c>
      <c r="M301">
        <v>0.04</v>
      </c>
      <c r="N301">
        <v>0.68799999999999994</v>
      </c>
      <c r="O301">
        <v>68.8</v>
      </c>
      <c r="P301">
        <v>100</v>
      </c>
      <c r="Q301">
        <v>202240</v>
      </c>
      <c r="R301">
        <v>202339</v>
      </c>
      <c r="U301">
        <v>70080212</v>
      </c>
      <c r="V301">
        <v>19</v>
      </c>
      <c r="AE301" t="s">
        <v>205</v>
      </c>
      <c r="AF301" t="s">
        <v>206</v>
      </c>
      <c r="AG301" t="s">
        <v>46</v>
      </c>
      <c r="AH301" t="s">
        <v>47</v>
      </c>
      <c r="AM301" t="s">
        <v>48</v>
      </c>
      <c r="AN301" t="s">
        <v>49</v>
      </c>
      <c r="BI301" t="s">
        <v>236</v>
      </c>
      <c r="BJ301" t="s">
        <v>237</v>
      </c>
      <c r="BM301" t="s">
        <v>236</v>
      </c>
    </row>
    <row r="302" spans="1:65">
      <c r="A302">
        <v>96871</v>
      </c>
      <c r="B302" t="s">
        <v>215</v>
      </c>
      <c r="C302">
        <v>773</v>
      </c>
      <c r="D302" t="s">
        <v>52</v>
      </c>
      <c r="E302" t="s">
        <v>44</v>
      </c>
      <c r="F302" t="s">
        <v>53</v>
      </c>
      <c r="I302">
        <v>0.3</v>
      </c>
      <c r="J302">
        <v>0.505</v>
      </c>
      <c r="K302">
        <v>0.25</v>
      </c>
      <c r="L302">
        <v>0</v>
      </c>
      <c r="M302">
        <v>0.04</v>
      </c>
      <c r="N302">
        <v>0.54500000000000004</v>
      </c>
      <c r="O302">
        <v>54.5</v>
      </c>
      <c r="P302">
        <v>100</v>
      </c>
      <c r="Q302">
        <v>202240</v>
      </c>
      <c r="R302">
        <v>202339</v>
      </c>
      <c r="U302">
        <v>70080212</v>
      </c>
      <c r="V302">
        <v>13</v>
      </c>
      <c r="AE302" t="s">
        <v>205</v>
      </c>
      <c r="AF302" t="s">
        <v>206</v>
      </c>
      <c r="AG302" t="s">
        <v>46</v>
      </c>
      <c r="AH302" t="s">
        <v>47</v>
      </c>
      <c r="AM302" t="s">
        <v>48</v>
      </c>
      <c r="AN302" t="s">
        <v>49</v>
      </c>
      <c r="BI302" t="s">
        <v>236</v>
      </c>
      <c r="BJ302" t="s">
        <v>237</v>
      </c>
      <c r="BM302" t="s">
        <v>236</v>
      </c>
    </row>
    <row r="303" spans="1:65">
      <c r="A303">
        <v>96872</v>
      </c>
      <c r="B303" t="s">
        <v>216</v>
      </c>
      <c r="C303">
        <v>773</v>
      </c>
      <c r="D303" t="s">
        <v>43</v>
      </c>
      <c r="E303" t="s">
        <v>44</v>
      </c>
      <c r="F303" t="s">
        <v>45</v>
      </c>
      <c r="I303">
        <v>0.3</v>
      </c>
      <c r="J303">
        <v>0.64800000000000002</v>
      </c>
      <c r="K303">
        <v>0.41</v>
      </c>
      <c r="L303">
        <v>0</v>
      </c>
      <c r="M303">
        <v>0.04</v>
      </c>
      <c r="N303">
        <v>0.68799999999999994</v>
      </c>
      <c r="O303">
        <v>68.8</v>
      </c>
      <c r="P303">
        <v>100</v>
      </c>
      <c r="Q303">
        <v>202240</v>
      </c>
      <c r="R303">
        <v>202339</v>
      </c>
      <c r="U303">
        <v>70080221</v>
      </c>
      <c r="V303">
        <v>19</v>
      </c>
      <c r="AE303" t="s">
        <v>205</v>
      </c>
      <c r="AF303" t="s">
        <v>206</v>
      </c>
      <c r="AG303" t="s">
        <v>46</v>
      </c>
      <c r="AH303" t="s">
        <v>47</v>
      </c>
      <c r="AM303" t="s">
        <v>48</v>
      </c>
      <c r="AN303" t="s">
        <v>49</v>
      </c>
      <c r="BI303" t="s">
        <v>236</v>
      </c>
      <c r="BJ303" t="s">
        <v>237</v>
      </c>
      <c r="BM303" t="s">
        <v>236</v>
      </c>
    </row>
    <row r="304" spans="1:65">
      <c r="A304">
        <v>96872</v>
      </c>
      <c r="B304" t="s">
        <v>216</v>
      </c>
      <c r="C304">
        <v>773</v>
      </c>
      <c r="D304" t="s">
        <v>52</v>
      </c>
      <c r="E304" t="s">
        <v>44</v>
      </c>
      <c r="F304" t="s">
        <v>53</v>
      </c>
      <c r="I304">
        <v>0.3</v>
      </c>
      <c r="J304">
        <v>0.505</v>
      </c>
      <c r="K304">
        <v>0.25</v>
      </c>
      <c r="L304">
        <v>0</v>
      </c>
      <c r="M304">
        <v>0.04</v>
      </c>
      <c r="N304">
        <v>0.54500000000000004</v>
      </c>
      <c r="O304">
        <v>54.5</v>
      </c>
      <c r="P304">
        <v>100</v>
      </c>
      <c r="Q304">
        <v>202240</v>
      </c>
      <c r="R304">
        <v>202339</v>
      </c>
      <c r="U304">
        <v>70080221</v>
      </c>
      <c r="V304">
        <v>13</v>
      </c>
      <c r="AE304" t="s">
        <v>205</v>
      </c>
      <c r="AF304" t="s">
        <v>206</v>
      </c>
      <c r="AG304" t="s">
        <v>46</v>
      </c>
      <c r="AH304" t="s">
        <v>47</v>
      </c>
      <c r="AM304" t="s">
        <v>48</v>
      </c>
      <c r="AN304" t="s">
        <v>49</v>
      </c>
      <c r="BI304" t="s">
        <v>236</v>
      </c>
      <c r="BJ304" t="s">
        <v>237</v>
      </c>
      <c r="BM304" t="s">
        <v>236</v>
      </c>
    </row>
    <row r="305" spans="1:65">
      <c r="A305">
        <v>96873</v>
      </c>
      <c r="B305" t="s">
        <v>217</v>
      </c>
      <c r="C305">
        <v>773</v>
      </c>
      <c r="D305" t="s">
        <v>43</v>
      </c>
      <c r="E305" t="s">
        <v>44</v>
      </c>
      <c r="F305" t="s">
        <v>45</v>
      </c>
      <c r="I305">
        <v>0.3</v>
      </c>
      <c r="J305">
        <v>0.64800000000000002</v>
      </c>
      <c r="K305">
        <v>0.41</v>
      </c>
      <c r="L305">
        <v>0</v>
      </c>
      <c r="M305">
        <v>0.04</v>
      </c>
      <c r="N305">
        <v>0.68799999999999994</v>
      </c>
      <c r="O305">
        <v>68.8</v>
      </c>
      <c r="P305">
        <v>100</v>
      </c>
      <c r="Q305">
        <v>202240</v>
      </c>
      <c r="R305">
        <v>202339</v>
      </c>
      <c r="U305">
        <v>70086838</v>
      </c>
      <c r="V305">
        <v>19</v>
      </c>
      <c r="AE305" t="s">
        <v>205</v>
      </c>
      <c r="AF305" t="s">
        <v>206</v>
      </c>
      <c r="AG305" t="s">
        <v>46</v>
      </c>
      <c r="AH305" t="s">
        <v>47</v>
      </c>
      <c r="AM305" t="s">
        <v>48</v>
      </c>
      <c r="AN305" t="s">
        <v>49</v>
      </c>
      <c r="BI305" t="s">
        <v>236</v>
      </c>
      <c r="BJ305" t="s">
        <v>237</v>
      </c>
      <c r="BM305" t="s">
        <v>236</v>
      </c>
    </row>
    <row r="306" spans="1:65">
      <c r="A306">
        <v>96873</v>
      </c>
      <c r="B306" t="s">
        <v>217</v>
      </c>
      <c r="C306">
        <v>773</v>
      </c>
      <c r="D306" t="s">
        <v>52</v>
      </c>
      <c r="E306" t="s">
        <v>44</v>
      </c>
      <c r="F306" t="s">
        <v>53</v>
      </c>
      <c r="I306">
        <v>0.3</v>
      </c>
      <c r="J306">
        <v>0.505</v>
      </c>
      <c r="K306">
        <v>0.25</v>
      </c>
      <c r="L306">
        <v>0</v>
      </c>
      <c r="M306">
        <v>0.04</v>
      </c>
      <c r="N306">
        <v>0.54500000000000004</v>
      </c>
      <c r="O306">
        <v>54.5</v>
      </c>
      <c r="P306">
        <v>100</v>
      </c>
      <c r="Q306">
        <v>202240</v>
      </c>
      <c r="R306">
        <v>202339</v>
      </c>
      <c r="U306">
        <v>70086838</v>
      </c>
      <c r="V306">
        <v>13</v>
      </c>
      <c r="AE306" t="s">
        <v>205</v>
      </c>
      <c r="AF306" t="s">
        <v>206</v>
      </c>
      <c r="AG306" t="s">
        <v>46</v>
      </c>
      <c r="AH306" t="s">
        <v>47</v>
      </c>
      <c r="AM306" t="s">
        <v>48</v>
      </c>
      <c r="AN306" t="s">
        <v>49</v>
      </c>
      <c r="BI306" t="s">
        <v>236</v>
      </c>
      <c r="BJ306" t="s">
        <v>237</v>
      </c>
      <c r="BM306" t="s">
        <v>236</v>
      </c>
    </row>
    <row r="307" spans="1:65">
      <c r="A307">
        <v>96874</v>
      </c>
      <c r="B307" t="s">
        <v>218</v>
      </c>
      <c r="C307">
        <v>773</v>
      </c>
      <c r="D307" t="s">
        <v>43</v>
      </c>
      <c r="E307" t="s">
        <v>44</v>
      </c>
      <c r="F307" t="s">
        <v>45</v>
      </c>
      <c r="I307">
        <v>0.3</v>
      </c>
      <c r="J307">
        <v>0.64800000000000002</v>
      </c>
      <c r="K307">
        <v>0.41</v>
      </c>
      <c r="L307">
        <v>0</v>
      </c>
      <c r="M307">
        <v>0.04</v>
      </c>
      <c r="N307">
        <v>0.68799999999999994</v>
      </c>
      <c r="O307">
        <v>68.8</v>
      </c>
      <c r="P307">
        <v>100</v>
      </c>
      <c r="Q307">
        <v>202240</v>
      </c>
      <c r="R307">
        <v>202339</v>
      </c>
      <c r="U307">
        <v>70095380</v>
      </c>
      <c r="V307">
        <v>19</v>
      </c>
      <c r="AE307" t="s">
        <v>205</v>
      </c>
      <c r="AF307" t="s">
        <v>206</v>
      </c>
      <c r="AG307" t="s">
        <v>46</v>
      </c>
      <c r="AH307" t="s">
        <v>47</v>
      </c>
      <c r="AM307" t="s">
        <v>48</v>
      </c>
      <c r="AN307" t="s">
        <v>49</v>
      </c>
      <c r="BI307" t="s">
        <v>236</v>
      </c>
      <c r="BJ307" t="s">
        <v>237</v>
      </c>
      <c r="BM307" t="s">
        <v>236</v>
      </c>
    </row>
    <row r="308" spans="1:65">
      <c r="A308">
        <v>96874</v>
      </c>
      <c r="B308" t="s">
        <v>218</v>
      </c>
      <c r="C308">
        <v>773</v>
      </c>
      <c r="D308" t="s">
        <v>52</v>
      </c>
      <c r="E308" t="s">
        <v>44</v>
      </c>
      <c r="F308" t="s">
        <v>53</v>
      </c>
      <c r="I308">
        <v>0.3</v>
      </c>
      <c r="J308">
        <v>0.505</v>
      </c>
      <c r="K308">
        <v>0.25</v>
      </c>
      <c r="L308">
        <v>0</v>
      </c>
      <c r="M308">
        <v>0.04</v>
      </c>
      <c r="N308">
        <v>0.54500000000000004</v>
      </c>
      <c r="O308">
        <v>54.5</v>
      </c>
      <c r="P308">
        <v>100</v>
      </c>
      <c r="Q308">
        <v>202240</v>
      </c>
      <c r="R308">
        <v>202339</v>
      </c>
      <c r="U308">
        <v>70095380</v>
      </c>
      <c r="V308">
        <v>13</v>
      </c>
      <c r="AE308" t="s">
        <v>205</v>
      </c>
      <c r="AF308" t="s">
        <v>206</v>
      </c>
      <c r="AG308" t="s">
        <v>46</v>
      </c>
      <c r="AH308" t="s">
        <v>47</v>
      </c>
      <c r="AM308" t="s">
        <v>48</v>
      </c>
      <c r="AN308" t="s">
        <v>49</v>
      </c>
      <c r="BI308" t="s">
        <v>236</v>
      </c>
      <c r="BJ308" t="s">
        <v>237</v>
      </c>
      <c r="BM308" t="s">
        <v>236</v>
      </c>
    </row>
  </sheetData>
  <sheetProtection algorithmName="SHA-512" hashValue="2psgZn6cXAQ0pIPds1xOvHrs/dvl6sxe35dGYfCMurvslxU+iZ1fC2xRze23PH1HtKrHz/1s8iRQp/Za9dmgDw==" saltValue="o4u2nP0p4GJbgTm4sJUHoQ==" spinCount="100000" sheet="1" objects="1" scenarios="1" selectLockedCells="1" selectUnlockedCells="1"/>
  <sortState xmlns:xlrd2="http://schemas.microsoft.com/office/spreadsheetml/2017/richdata2" ref="A1:BM309">
    <sortCondition ref="B1:B309"/>
    <sortCondition ref="P1:P30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D308"/>
  <sheetViews>
    <sheetView topLeftCell="A268" workbookViewId="0">
      <selection activeCell="A2" sqref="A2:B2"/>
    </sheetView>
  </sheetViews>
  <sheetFormatPr baseColWidth="10" defaultRowHeight="16"/>
  <sheetData>
    <row r="1" spans="1:56" s="32" customFormat="1" ht="16" customHeight="1">
      <c r="A1">
        <v>90272</v>
      </c>
      <c r="B1" t="s">
        <v>235</v>
      </c>
      <c r="C1">
        <v>733</v>
      </c>
      <c r="D1" t="s">
        <v>43</v>
      </c>
      <c r="E1" t="s">
        <v>44</v>
      </c>
      <c r="F1">
        <v>0.84199999999999997</v>
      </c>
      <c r="G1">
        <v>84.2</v>
      </c>
      <c r="H1">
        <v>0.76100000000000001</v>
      </c>
      <c r="I1">
        <v>76.099999999999994</v>
      </c>
      <c r="J1">
        <v>0.67200000000000004</v>
      </c>
      <c r="K1">
        <v>67.2</v>
      </c>
      <c r="L1">
        <v>0.62</v>
      </c>
      <c r="M1">
        <v>62</v>
      </c>
      <c r="N1">
        <v>0.58499999999999996</v>
      </c>
      <c r="O1">
        <v>58.5</v>
      </c>
      <c r="P1">
        <v>100</v>
      </c>
      <c r="Q1">
        <v>0.79600000000000004</v>
      </c>
      <c r="R1">
        <v>79.599999999999994</v>
      </c>
      <c r="S1">
        <v>0.76100000000000001</v>
      </c>
      <c r="T1">
        <v>76.099999999999994</v>
      </c>
      <c r="U1">
        <v>0.67200000000000004</v>
      </c>
      <c r="V1">
        <v>67.2</v>
      </c>
      <c r="W1">
        <v>0.62</v>
      </c>
      <c r="X1">
        <v>62</v>
      </c>
      <c r="Y1">
        <v>0.58499999999999996</v>
      </c>
      <c r="Z1">
        <v>58.5</v>
      </c>
      <c r="AA1" t="s">
        <v>45</v>
      </c>
      <c r="AB1">
        <v>202240</v>
      </c>
      <c r="AC1">
        <v>202339</v>
      </c>
      <c r="AD1"/>
      <c r="AE1"/>
      <c r="AF1"/>
      <c r="AG1" t="s">
        <v>46</v>
      </c>
      <c r="AH1" t="s">
        <v>47</v>
      </c>
      <c r="AI1"/>
      <c r="AJ1"/>
      <c r="AK1"/>
      <c r="AL1"/>
      <c r="AM1" t="s">
        <v>48</v>
      </c>
      <c r="AN1" t="s">
        <v>49</v>
      </c>
      <c r="AO1"/>
      <c r="AP1"/>
      <c r="AQ1"/>
      <c r="AR1"/>
      <c r="AS1"/>
      <c r="AT1"/>
      <c r="AU1"/>
      <c r="AV1"/>
      <c r="AW1"/>
      <c r="AX1"/>
      <c r="AY1" t="s">
        <v>226</v>
      </c>
      <c r="AZ1" t="s">
        <v>227</v>
      </c>
      <c r="BA1"/>
      <c r="BB1"/>
      <c r="BC1"/>
      <c r="BD1"/>
    </row>
    <row r="2" spans="1:56">
      <c r="A2">
        <v>90272</v>
      </c>
      <c r="B2" t="s">
        <v>235</v>
      </c>
      <c r="C2">
        <v>733</v>
      </c>
      <c r="D2" t="s">
        <v>52</v>
      </c>
      <c r="E2" t="s">
        <v>44</v>
      </c>
      <c r="F2">
        <v>0.72599999999999998</v>
      </c>
      <c r="G2">
        <v>72.599999999999994</v>
      </c>
      <c r="H2">
        <v>0.65600000000000003</v>
      </c>
      <c r="I2">
        <v>65.599999999999994</v>
      </c>
      <c r="J2">
        <v>0.57899999999999996</v>
      </c>
      <c r="K2">
        <v>57.9</v>
      </c>
      <c r="L2">
        <v>0.53500000000000003</v>
      </c>
      <c r="M2">
        <v>53.5</v>
      </c>
      <c r="N2">
        <v>0.50600000000000001</v>
      </c>
      <c r="O2">
        <v>50.6</v>
      </c>
      <c r="P2">
        <v>100</v>
      </c>
      <c r="Q2">
        <v>0.68700000000000006</v>
      </c>
      <c r="R2">
        <v>68.7</v>
      </c>
      <c r="S2">
        <v>0.65600000000000003</v>
      </c>
      <c r="T2">
        <v>65.599999999999994</v>
      </c>
      <c r="U2">
        <v>0.57899999999999996</v>
      </c>
      <c r="V2">
        <v>57.9</v>
      </c>
      <c r="W2">
        <v>0.53500000000000003</v>
      </c>
      <c r="X2">
        <v>53.5</v>
      </c>
      <c r="Y2">
        <v>0.50600000000000001</v>
      </c>
      <c r="Z2">
        <v>50.6</v>
      </c>
      <c r="AA2" t="s">
        <v>53</v>
      </c>
      <c r="AB2">
        <v>202240</v>
      </c>
      <c r="AC2">
        <v>202339</v>
      </c>
      <c r="AG2" t="s">
        <v>46</v>
      </c>
      <c r="AH2" t="s">
        <v>47</v>
      </c>
      <c r="AM2" t="s">
        <v>48</v>
      </c>
      <c r="AN2" t="s">
        <v>49</v>
      </c>
      <c r="AY2" t="s">
        <v>226</v>
      </c>
      <c r="AZ2" t="s">
        <v>227</v>
      </c>
    </row>
    <row r="3" spans="1:56">
      <c r="A3">
        <v>75099</v>
      </c>
      <c r="B3" t="s">
        <v>234</v>
      </c>
      <c r="C3">
        <v>733</v>
      </c>
      <c r="D3" t="s">
        <v>43</v>
      </c>
      <c r="E3" t="s">
        <v>44</v>
      </c>
      <c r="F3">
        <v>0.84199999999999997</v>
      </c>
      <c r="G3">
        <v>84.2</v>
      </c>
      <c r="H3">
        <v>0.76100000000000001</v>
      </c>
      <c r="I3">
        <v>76.099999999999994</v>
      </c>
      <c r="J3">
        <v>0.67200000000000004</v>
      </c>
      <c r="K3">
        <v>67.2</v>
      </c>
      <c r="L3">
        <v>0.62</v>
      </c>
      <c r="M3">
        <v>62</v>
      </c>
      <c r="N3">
        <v>0.58499999999999996</v>
      </c>
      <c r="O3">
        <v>58.5</v>
      </c>
      <c r="P3">
        <v>100</v>
      </c>
      <c r="Q3">
        <v>0.79600000000000004</v>
      </c>
      <c r="R3">
        <v>79.599999999999994</v>
      </c>
      <c r="S3">
        <v>0.76100000000000001</v>
      </c>
      <c r="T3">
        <v>76.099999999999994</v>
      </c>
      <c r="U3">
        <v>0.67200000000000004</v>
      </c>
      <c r="V3">
        <v>67.2</v>
      </c>
      <c r="W3">
        <v>0.62</v>
      </c>
      <c r="X3">
        <v>62</v>
      </c>
      <c r="Y3">
        <v>0.58499999999999996</v>
      </c>
      <c r="Z3">
        <v>58.5</v>
      </c>
      <c r="AA3" t="s">
        <v>45</v>
      </c>
      <c r="AB3">
        <v>202240</v>
      </c>
      <c r="AC3">
        <v>202339</v>
      </c>
      <c r="AG3" t="s">
        <v>46</v>
      </c>
      <c r="AH3" t="s">
        <v>47</v>
      </c>
      <c r="AM3" t="s">
        <v>48</v>
      </c>
      <c r="AN3" t="s">
        <v>49</v>
      </c>
      <c r="AY3" t="s">
        <v>226</v>
      </c>
      <c r="AZ3" t="s">
        <v>227</v>
      </c>
    </row>
    <row r="4" spans="1:56">
      <c r="A4">
        <v>75099</v>
      </c>
      <c r="B4" t="s">
        <v>234</v>
      </c>
      <c r="C4">
        <v>733</v>
      </c>
      <c r="D4" t="s">
        <v>52</v>
      </c>
      <c r="E4" t="s">
        <v>44</v>
      </c>
      <c r="F4">
        <v>0.72599999999999998</v>
      </c>
      <c r="G4">
        <v>72.599999999999994</v>
      </c>
      <c r="H4">
        <v>0.65600000000000003</v>
      </c>
      <c r="I4">
        <v>65.599999999999994</v>
      </c>
      <c r="J4">
        <v>0.57899999999999996</v>
      </c>
      <c r="K4">
        <v>57.9</v>
      </c>
      <c r="L4">
        <v>0.53500000000000003</v>
      </c>
      <c r="M4">
        <v>53.5</v>
      </c>
      <c r="N4">
        <v>0.50600000000000001</v>
      </c>
      <c r="O4">
        <v>50.6</v>
      </c>
      <c r="P4">
        <v>100</v>
      </c>
      <c r="Q4">
        <v>0.68700000000000006</v>
      </c>
      <c r="R4">
        <v>68.7</v>
      </c>
      <c r="S4">
        <v>0.65600000000000003</v>
      </c>
      <c r="T4">
        <v>65.599999999999994</v>
      </c>
      <c r="U4">
        <v>0.57899999999999996</v>
      </c>
      <c r="V4">
        <v>57.9</v>
      </c>
      <c r="W4">
        <v>0.53500000000000003</v>
      </c>
      <c r="X4">
        <v>53.5</v>
      </c>
      <c r="Y4">
        <v>0.50600000000000001</v>
      </c>
      <c r="Z4">
        <v>50.6</v>
      </c>
      <c r="AA4" t="s">
        <v>53</v>
      </c>
      <c r="AB4">
        <v>202240</v>
      </c>
      <c r="AC4">
        <v>202339</v>
      </c>
      <c r="AG4" t="s">
        <v>46</v>
      </c>
      <c r="AH4" t="s">
        <v>47</v>
      </c>
      <c r="AM4" t="s">
        <v>48</v>
      </c>
      <c r="AN4" t="s">
        <v>49</v>
      </c>
      <c r="AY4" t="s">
        <v>226</v>
      </c>
      <c r="AZ4" t="s">
        <v>227</v>
      </c>
    </row>
    <row r="5" spans="1:56">
      <c r="A5">
        <v>94548</v>
      </c>
      <c r="B5" t="s">
        <v>233</v>
      </c>
      <c r="C5">
        <v>733</v>
      </c>
      <c r="D5" t="s">
        <v>43</v>
      </c>
      <c r="E5" t="s">
        <v>44</v>
      </c>
      <c r="F5">
        <v>0.84199999999999997</v>
      </c>
      <c r="G5">
        <v>84.2</v>
      </c>
      <c r="H5">
        <v>0.76100000000000001</v>
      </c>
      <c r="I5">
        <v>76.099999999999994</v>
      </c>
      <c r="J5">
        <v>0.67200000000000004</v>
      </c>
      <c r="K5">
        <v>67.2</v>
      </c>
      <c r="L5">
        <v>0.62</v>
      </c>
      <c r="M5">
        <v>62</v>
      </c>
      <c r="N5">
        <v>0.58499999999999996</v>
      </c>
      <c r="O5">
        <v>58.5</v>
      </c>
      <c r="P5">
        <v>100</v>
      </c>
      <c r="Q5">
        <v>0.79600000000000004</v>
      </c>
      <c r="R5">
        <v>79.599999999999994</v>
      </c>
      <c r="S5">
        <v>0.76100000000000001</v>
      </c>
      <c r="T5">
        <v>76.099999999999994</v>
      </c>
      <c r="U5">
        <v>0.67200000000000004</v>
      </c>
      <c r="V5">
        <v>67.2</v>
      </c>
      <c r="W5">
        <v>0.62</v>
      </c>
      <c r="X5">
        <v>62</v>
      </c>
      <c r="Y5">
        <v>0.58499999999999996</v>
      </c>
      <c r="Z5">
        <v>58.5</v>
      </c>
      <c r="AA5" t="s">
        <v>45</v>
      </c>
      <c r="AB5">
        <v>202240</v>
      </c>
      <c r="AC5">
        <v>202339</v>
      </c>
      <c r="AG5" t="s">
        <v>46</v>
      </c>
      <c r="AH5" t="s">
        <v>47</v>
      </c>
      <c r="AM5" t="s">
        <v>48</v>
      </c>
      <c r="AN5" t="s">
        <v>49</v>
      </c>
      <c r="AY5" t="s">
        <v>226</v>
      </c>
      <c r="AZ5" t="s">
        <v>227</v>
      </c>
    </row>
    <row r="6" spans="1:56">
      <c r="A6">
        <v>94548</v>
      </c>
      <c r="B6" t="s">
        <v>233</v>
      </c>
      <c r="C6">
        <v>733</v>
      </c>
      <c r="D6" t="s">
        <v>52</v>
      </c>
      <c r="E6" t="s">
        <v>44</v>
      </c>
      <c r="F6">
        <v>0.72599999999999998</v>
      </c>
      <c r="G6">
        <v>72.599999999999994</v>
      </c>
      <c r="H6">
        <v>0.65600000000000003</v>
      </c>
      <c r="I6">
        <v>65.599999999999994</v>
      </c>
      <c r="J6">
        <v>0.57899999999999996</v>
      </c>
      <c r="K6">
        <v>57.9</v>
      </c>
      <c r="L6">
        <v>0.53500000000000003</v>
      </c>
      <c r="M6">
        <v>53.5</v>
      </c>
      <c r="N6">
        <v>0.50600000000000001</v>
      </c>
      <c r="O6">
        <v>50.6</v>
      </c>
      <c r="P6">
        <v>100</v>
      </c>
      <c r="Q6">
        <v>0.68700000000000006</v>
      </c>
      <c r="R6">
        <v>68.7</v>
      </c>
      <c r="S6">
        <v>0.65600000000000003</v>
      </c>
      <c r="T6">
        <v>65.599999999999994</v>
      </c>
      <c r="U6">
        <v>0.57899999999999996</v>
      </c>
      <c r="V6">
        <v>57.9</v>
      </c>
      <c r="W6">
        <v>0.53500000000000003</v>
      </c>
      <c r="X6">
        <v>53.5</v>
      </c>
      <c r="Y6">
        <v>0.50600000000000001</v>
      </c>
      <c r="Z6">
        <v>50.6</v>
      </c>
      <c r="AA6" t="s">
        <v>53</v>
      </c>
      <c r="AB6">
        <v>202240</v>
      </c>
      <c r="AC6">
        <v>202339</v>
      </c>
      <c r="AG6" t="s">
        <v>46</v>
      </c>
      <c r="AH6" t="s">
        <v>47</v>
      </c>
      <c r="AM6" t="s">
        <v>48</v>
      </c>
      <c r="AN6" t="s">
        <v>49</v>
      </c>
      <c r="AY6" t="s">
        <v>226</v>
      </c>
      <c r="AZ6" t="s">
        <v>227</v>
      </c>
    </row>
    <row r="7" spans="1:56">
      <c r="A7">
        <v>41136</v>
      </c>
      <c r="B7" t="s">
        <v>232</v>
      </c>
      <c r="C7">
        <v>733</v>
      </c>
      <c r="D7" t="s">
        <v>43</v>
      </c>
      <c r="E7" t="s">
        <v>44</v>
      </c>
      <c r="F7">
        <v>0.84199999999999997</v>
      </c>
      <c r="G7">
        <v>84.2</v>
      </c>
      <c r="H7">
        <v>0.76100000000000001</v>
      </c>
      <c r="I7">
        <v>76.099999999999994</v>
      </c>
      <c r="J7">
        <v>0.67200000000000004</v>
      </c>
      <c r="K7">
        <v>67.2</v>
      </c>
      <c r="L7">
        <v>0.62</v>
      </c>
      <c r="M7">
        <v>62</v>
      </c>
      <c r="N7">
        <v>0.58499999999999996</v>
      </c>
      <c r="O7">
        <v>58.5</v>
      </c>
      <c r="P7">
        <v>100</v>
      </c>
      <c r="Q7">
        <v>0.79600000000000004</v>
      </c>
      <c r="R7">
        <v>79.599999999999994</v>
      </c>
      <c r="S7">
        <v>0.76100000000000001</v>
      </c>
      <c r="T7">
        <v>76.099999999999994</v>
      </c>
      <c r="U7">
        <v>0.67200000000000004</v>
      </c>
      <c r="V7">
        <v>67.2</v>
      </c>
      <c r="W7">
        <v>0.62</v>
      </c>
      <c r="X7">
        <v>62</v>
      </c>
      <c r="Y7">
        <v>0.58499999999999996</v>
      </c>
      <c r="Z7">
        <v>58.5</v>
      </c>
      <c r="AA7" t="s">
        <v>45</v>
      </c>
      <c r="AB7">
        <v>202240</v>
      </c>
      <c r="AC7">
        <v>202339</v>
      </c>
      <c r="AG7" t="s">
        <v>46</v>
      </c>
      <c r="AH7" t="s">
        <v>47</v>
      </c>
      <c r="AM7" t="s">
        <v>48</v>
      </c>
      <c r="AN7" t="s">
        <v>49</v>
      </c>
      <c r="AY7" t="s">
        <v>226</v>
      </c>
      <c r="AZ7" t="s">
        <v>227</v>
      </c>
    </row>
    <row r="8" spans="1:56">
      <c r="A8">
        <v>41136</v>
      </c>
      <c r="B8" t="s">
        <v>232</v>
      </c>
      <c r="C8">
        <v>733</v>
      </c>
      <c r="D8" t="s">
        <v>52</v>
      </c>
      <c r="E8" t="s">
        <v>44</v>
      </c>
      <c r="F8">
        <v>0.72599999999999998</v>
      </c>
      <c r="G8">
        <v>72.599999999999994</v>
      </c>
      <c r="H8">
        <v>0.65600000000000003</v>
      </c>
      <c r="I8">
        <v>65.599999999999994</v>
      </c>
      <c r="J8">
        <v>0.57899999999999996</v>
      </c>
      <c r="K8">
        <v>57.9</v>
      </c>
      <c r="L8">
        <v>0.53500000000000003</v>
      </c>
      <c r="M8">
        <v>53.5</v>
      </c>
      <c r="N8">
        <v>0.50600000000000001</v>
      </c>
      <c r="O8">
        <v>50.6</v>
      </c>
      <c r="P8">
        <v>100</v>
      </c>
      <c r="Q8">
        <v>0.68700000000000006</v>
      </c>
      <c r="R8">
        <v>68.7</v>
      </c>
      <c r="S8">
        <v>0.65600000000000003</v>
      </c>
      <c r="T8">
        <v>65.599999999999994</v>
      </c>
      <c r="U8">
        <v>0.57899999999999996</v>
      </c>
      <c r="V8">
        <v>57.9</v>
      </c>
      <c r="W8">
        <v>0.53500000000000003</v>
      </c>
      <c r="X8">
        <v>53.5</v>
      </c>
      <c r="Y8">
        <v>0.50600000000000001</v>
      </c>
      <c r="Z8">
        <v>50.6</v>
      </c>
      <c r="AA8" t="s">
        <v>53</v>
      </c>
      <c r="AB8">
        <v>202240</v>
      </c>
      <c r="AC8">
        <v>202339</v>
      </c>
      <c r="AG8" t="s">
        <v>46</v>
      </c>
      <c r="AH8" t="s">
        <v>47</v>
      </c>
      <c r="AM8" t="s">
        <v>48</v>
      </c>
      <c r="AN8" t="s">
        <v>49</v>
      </c>
      <c r="AY8" t="s">
        <v>226</v>
      </c>
      <c r="AZ8" t="s">
        <v>227</v>
      </c>
    </row>
    <row r="9" spans="1:56">
      <c r="A9">
        <v>41137</v>
      </c>
      <c r="B9" t="s">
        <v>231</v>
      </c>
      <c r="C9">
        <v>733</v>
      </c>
      <c r="D9" t="s">
        <v>43</v>
      </c>
      <c r="E9" t="s">
        <v>44</v>
      </c>
      <c r="F9">
        <v>0.84199999999999997</v>
      </c>
      <c r="G9">
        <v>84.2</v>
      </c>
      <c r="H9">
        <v>0.76100000000000001</v>
      </c>
      <c r="I9">
        <v>76.099999999999994</v>
      </c>
      <c r="J9">
        <v>0.67200000000000004</v>
      </c>
      <c r="K9">
        <v>67.2</v>
      </c>
      <c r="L9">
        <v>0.62</v>
      </c>
      <c r="M9">
        <v>62</v>
      </c>
      <c r="N9">
        <v>0.58499999999999996</v>
      </c>
      <c r="O9">
        <v>58.5</v>
      </c>
      <c r="P9">
        <v>100</v>
      </c>
      <c r="Q9">
        <v>0.79600000000000004</v>
      </c>
      <c r="R9">
        <v>79.599999999999994</v>
      </c>
      <c r="S9">
        <v>0.76100000000000001</v>
      </c>
      <c r="T9">
        <v>76.099999999999994</v>
      </c>
      <c r="U9">
        <v>0.67200000000000004</v>
      </c>
      <c r="V9">
        <v>67.2</v>
      </c>
      <c r="W9">
        <v>0.62</v>
      </c>
      <c r="X9">
        <v>62</v>
      </c>
      <c r="Y9">
        <v>0.58499999999999996</v>
      </c>
      <c r="Z9">
        <v>58.5</v>
      </c>
      <c r="AA9" t="s">
        <v>45</v>
      </c>
      <c r="AB9">
        <v>202240</v>
      </c>
      <c r="AC9">
        <v>202339</v>
      </c>
      <c r="AG9" t="s">
        <v>46</v>
      </c>
      <c r="AH9" t="s">
        <v>47</v>
      </c>
      <c r="AM9" t="s">
        <v>48</v>
      </c>
      <c r="AN9" t="s">
        <v>49</v>
      </c>
      <c r="AY9" t="s">
        <v>226</v>
      </c>
      <c r="AZ9" t="s">
        <v>227</v>
      </c>
    </row>
    <row r="10" spans="1:56">
      <c r="A10">
        <v>41137</v>
      </c>
      <c r="B10" t="s">
        <v>231</v>
      </c>
      <c r="C10">
        <v>733</v>
      </c>
      <c r="D10" t="s">
        <v>52</v>
      </c>
      <c r="E10" t="s">
        <v>44</v>
      </c>
      <c r="F10">
        <v>0.72599999999999998</v>
      </c>
      <c r="G10">
        <v>72.599999999999994</v>
      </c>
      <c r="H10">
        <v>0.65600000000000003</v>
      </c>
      <c r="I10">
        <v>65.599999999999994</v>
      </c>
      <c r="J10">
        <v>0.57899999999999996</v>
      </c>
      <c r="K10">
        <v>57.9</v>
      </c>
      <c r="L10">
        <v>0.53500000000000003</v>
      </c>
      <c r="M10">
        <v>53.5</v>
      </c>
      <c r="N10">
        <v>0.50600000000000001</v>
      </c>
      <c r="O10">
        <v>50.6</v>
      </c>
      <c r="P10">
        <v>100</v>
      </c>
      <c r="Q10">
        <v>0.68700000000000006</v>
      </c>
      <c r="R10">
        <v>68.7</v>
      </c>
      <c r="S10">
        <v>0.65600000000000003</v>
      </c>
      <c r="T10">
        <v>65.599999999999994</v>
      </c>
      <c r="U10">
        <v>0.57899999999999996</v>
      </c>
      <c r="V10">
        <v>57.9</v>
      </c>
      <c r="W10">
        <v>0.53500000000000003</v>
      </c>
      <c r="X10">
        <v>53.5</v>
      </c>
      <c r="Y10">
        <v>0.50600000000000001</v>
      </c>
      <c r="Z10">
        <v>50.6</v>
      </c>
      <c r="AA10" t="s">
        <v>53</v>
      </c>
      <c r="AB10">
        <v>202240</v>
      </c>
      <c r="AC10">
        <v>202339</v>
      </c>
      <c r="AG10" t="s">
        <v>46</v>
      </c>
      <c r="AH10" t="s">
        <v>47</v>
      </c>
      <c r="AM10" t="s">
        <v>48</v>
      </c>
      <c r="AN10" t="s">
        <v>49</v>
      </c>
      <c r="AY10" t="s">
        <v>226</v>
      </c>
      <c r="AZ10" t="s">
        <v>227</v>
      </c>
    </row>
    <row r="11" spans="1:56">
      <c r="A11">
        <v>94537</v>
      </c>
      <c r="B11" t="s">
        <v>230</v>
      </c>
      <c r="C11">
        <v>733</v>
      </c>
      <c r="D11" t="s">
        <v>43</v>
      </c>
      <c r="E11" t="s">
        <v>44</v>
      </c>
      <c r="F11">
        <v>0.84199999999999997</v>
      </c>
      <c r="G11">
        <v>84.2</v>
      </c>
      <c r="H11">
        <v>0.76100000000000001</v>
      </c>
      <c r="I11">
        <v>76.099999999999994</v>
      </c>
      <c r="J11">
        <v>0.67200000000000004</v>
      </c>
      <c r="K11">
        <v>67.2</v>
      </c>
      <c r="L11">
        <v>0.62</v>
      </c>
      <c r="M11">
        <v>62</v>
      </c>
      <c r="N11">
        <v>0.58499999999999996</v>
      </c>
      <c r="O11">
        <v>58.5</v>
      </c>
      <c r="P11">
        <v>100</v>
      </c>
      <c r="Q11">
        <v>0.79600000000000004</v>
      </c>
      <c r="R11">
        <v>79.599999999999994</v>
      </c>
      <c r="S11">
        <v>0.76100000000000001</v>
      </c>
      <c r="T11">
        <v>76.099999999999994</v>
      </c>
      <c r="U11">
        <v>0.67200000000000004</v>
      </c>
      <c r="V11">
        <v>67.2</v>
      </c>
      <c r="W11">
        <v>0.62</v>
      </c>
      <c r="X11">
        <v>62</v>
      </c>
      <c r="Y11">
        <v>0.58499999999999996</v>
      </c>
      <c r="Z11">
        <v>58.5</v>
      </c>
      <c r="AA11" t="s">
        <v>45</v>
      </c>
      <c r="AB11">
        <v>202240</v>
      </c>
      <c r="AC11">
        <v>202339</v>
      </c>
      <c r="AG11" t="s">
        <v>46</v>
      </c>
      <c r="AH11" t="s">
        <v>47</v>
      </c>
      <c r="AM11" t="s">
        <v>48</v>
      </c>
      <c r="AN11" t="s">
        <v>49</v>
      </c>
      <c r="AY11" t="s">
        <v>226</v>
      </c>
      <c r="AZ11" t="s">
        <v>227</v>
      </c>
    </row>
    <row r="12" spans="1:56">
      <c r="A12">
        <v>94537</v>
      </c>
      <c r="B12" t="s">
        <v>230</v>
      </c>
      <c r="C12">
        <v>733</v>
      </c>
      <c r="D12" t="s">
        <v>52</v>
      </c>
      <c r="E12" t="s">
        <v>44</v>
      </c>
      <c r="F12">
        <v>0.72599999999999998</v>
      </c>
      <c r="G12">
        <v>72.599999999999994</v>
      </c>
      <c r="H12">
        <v>0.65600000000000003</v>
      </c>
      <c r="I12">
        <v>65.599999999999994</v>
      </c>
      <c r="J12">
        <v>0.57899999999999996</v>
      </c>
      <c r="K12">
        <v>57.9</v>
      </c>
      <c r="L12">
        <v>0.53500000000000003</v>
      </c>
      <c r="M12">
        <v>53.5</v>
      </c>
      <c r="N12">
        <v>0.50600000000000001</v>
      </c>
      <c r="O12">
        <v>50.6</v>
      </c>
      <c r="P12">
        <v>100</v>
      </c>
      <c r="Q12">
        <v>0.68700000000000006</v>
      </c>
      <c r="R12">
        <v>68.7</v>
      </c>
      <c r="S12">
        <v>0.65600000000000003</v>
      </c>
      <c r="T12">
        <v>65.599999999999994</v>
      </c>
      <c r="U12">
        <v>0.57899999999999996</v>
      </c>
      <c r="V12">
        <v>57.9</v>
      </c>
      <c r="W12">
        <v>0.53500000000000003</v>
      </c>
      <c r="X12">
        <v>53.5</v>
      </c>
      <c r="Y12">
        <v>0.50600000000000001</v>
      </c>
      <c r="Z12">
        <v>50.6</v>
      </c>
      <c r="AA12" t="s">
        <v>53</v>
      </c>
      <c r="AB12">
        <v>202240</v>
      </c>
      <c r="AC12">
        <v>202339</v>
      </c>
      <c r="AG12" t="s">
        <v>46</v>
      </c>
      <c r="AH12" t="s">
        <v>47</v>
      </c>
      <c r="AM12" t="s">
        <v>48</v>
      </c>
      <c r="AN12" t="s">
        <v>49</v>
      </c>
      <c r="AY12" t="s">
        <v>226</v>
      </c>
      <c r="AZ12" t="s">
        <v>227</v>
      </c>
    </row>
    <row r="13" spans="1:56">
      <c r="A13">
        <v>75098</v>
      </c>
      <c r="B13" t="s">
        <v>229</v>
      </c>
      <c r="C13">
        <v>733</v>
      </c>
      <c r="D13" t="s">
        <v>43</v>
      </c>
      <c r="E13" t="s">
        <v>44</v>
      </c>
      <c r="F13">
        <v>0.84199999999999997</v>
      </c>
      <c r="G13">
        <v>84.2</v>
      </c>
      <c r="H13">
        <v>0.76100000000000001</v>
      </c>
      <c r="I13">
        <v>76.099999999999994</v>
      </c>
      <c r="J13">
        <v>0.67200000000000004</v>
      </c>
      <c r="K13">
        <v>67.2</v>
      </c>
      <c r="L13">
        <v>0.62</v>
      </c>
      <c r="M13">
        <v>62</v>
      </c>
      <c r="N13">
        <v>0.58499999999999996</v>
      </c>
      <c r="O13">
        <v>58.5</v>
      </c>
      <c r="P13">
        <v>100</v>
      </c>
      <c r="Q13">
        <v>0.79600000000000004</v>
      </c>
      <c r="R13">
        <v>79.599999999999994</v>
      </c>
      <c r="S13">
        <v>0.76100000000000001</v>
      </c>
      <c r="T13">
        <v>76.099999999999994</v>
      </c>
      <c r="U13">
        <v>0.67200000000000004</v>
      </c>
      <c r="V13">
        <v>67.2</v>
      </c>
      <c r="W13">
        <v>0.62</v>
      </c>
      <c r="X13">
        <v>62</v>
      </c>
      <c r="Y13">
        <v>0.58499999999999996</v>
      </c>
      <c r="Z13">
        <v>58.5</v>
      </c>
      <c r="AA13" t="s">
        <v>45</v>
      </c>
      <c r="AB13">
        <v>202240</v>
      </c>
      <c r="AC13">
        <v>202339</v>
      </c>
      <c r="AG13" t="s">
        <v>46</v>
      </c>
      <c r="AH13" t="s">
        <v>47</v>
      </c>
      <c r="AM13" t="s">
        <v>48</v>
      </c>
      <c r="AN13" t="s">
        <v>49</v>
      </c>
      <c r="AY13" t="s">
        <v>226</v>
      </c>
      <c r="AZ13" t="s">
        <v>227</v>
      </c>
    </row>
    <row r="14" spans="1:56">
      <c r="A14">
        <v>75098</v>
      </c>
      <c r="B14" t="s">
        <v>229</v>
      </c>
      <c r="C14">
        <v>733</v>
      </c>
      <c r="D14" t="s">
        <v>52</v>
      </c>
      <c r="E14" t="s">
        <v>44</v>
      </c>
      <c r="F14">
        <v>0.72599999999999998</v>
      </c>
      <c r="G14">
        <v>72.599999999999994</v>
      </c>
      <c r="H14">
        <v>0.65600000000000003</v>
      </c>
      <c r="I14">
        <v>65.599999999999994</v>
      </c>
      <c r="J14">
        <v>0.57899999999999996</v>
      </c>
      <c r="K14">
        <v>57.9</v>
      </c>
      <c r="L14">
        <v>0.53500000000000003</v>
      </c>
      <c r="M14">
        <v>53.5</v>
      </c>
      <c r="N14">
        <v>0.50600000000000001</v>
      </c>
      <c r="O14">
        <v>50.6</v>
      </c>
      <c r="P14">
        <v>100</v>
      </c>
      <c r="Q14">
        <v>0.68700000000000006</v>
      </c>
      <c r="R14">
        <v>68.7</v>
      </c>
      <c r="S14">
        <v>0.65600000000000003</v>
      </c>
      <c r="T14">
        <v>65.599999999999994</v>
      </c>
      <c r="U14">
        <v>0.57899999999999996</v>
      </c>
      <c r="V14">
        <v>57.9</v>
      </c>
      <c r="W14">
        <v>0.53500000000000003</v>
      </c>
      <c r="X14">
        <v>53.5</v>
      </c>
      <c r="Y14">
        <v>0.50600000000000001</v>
      </c>
      <c r="Z14">
        <v>50.6</v>
      </c>
      <c r="AA14" t="s">
        <v>53</v>
      </c>
      <c r="AB14">
        <v>202240</v>
      </c>
      <c r="AC14">
        <v>202339</v>
      </c>
      <c r="AG14" t="s">
        <v>46</v>
      </c>
      <c r="AH14" t="s">
        <v>47</v>
      </c>
      <c r="AM14" t="s">
        <v>48</v>
      </c>
      <c r="AN14" t="s">
        <v>49</v>
      </c>
      <c r="AY14" t="s">
        <v>226</v>
      </c>
      <c r="AZ14" t="s">
        <v>227</v>
      </c>
    </row>
    <row r="15" spans="1:56">
      <c r="A15">
        <v>75100</v>
      </c>
      <c r="B15" t="s">
        <v>228</v>
      </c>
      <c r="C15">
        <v>733</v>
      </c>
      <c r="D15" t="s">
        <v>43</v>
      </c>
      <c r="E15" t="s">
        <v>44</v>
      </c>
      <c r="F15">
        <v>0.84199999999999997</v>
      </c>
      <c r="G15">
        <v>84.2</v>
      </c>
      <c r="H15">
        <v>0.76100000000000001</v>
      </c>
      <c r="I15">
        <v>76.099999999999994</v>
      </c>
      <c r="J15">
        <v>0.67200000000000004</v>
      </c>
      <c r="K15">
        <v>67.2</v>
      </c>
      <c r="L15">
        <v>0.62</v>
      </c>
      <c r="M15">
        <v>62</v>
      </c>
      <c r="N15">
        <v>0.58499999999999996</v>
      </c>
      <c r="O15">
        <v>58.5</v>
      </c>
      <c r="P15">
        <v>100</v>
      </c>
      <c r="Q15">
        <v>0.79600000000000004</v>
      </c>
      <c r="R15">
        <v>79.599999999999994</v>
      </c>
      <c r="S15">
        <v>0.76100000000000001</v>
      </c>
      <c r="T15">
        <v>76.099999999999994</v>
      </c>
      <c r="U15">
        <v>0.67200000000000004</v>
      </c>
      <c r="V15">
        <v>67.2</v>
      </c>
      <c r="W15">
        <v>0.62</v>
      </c>
      <c r="X15">
        <v>62</v>
      </c>
      <c r="Y15">
        <v>0.58499999999999996</v>
      </c>
      <c r="Z15">
        <v>58.5</v>
      </c>
      <c r="AA15" t="s">
        <v>45</v>
      </c>
      <c r="AB15">
        <v>202240</v>
      </c>
      <c r="AC15">
        <v>202339</v>
      </c>
      <c r="AG15" t="s">
        <v>46</v>
      </c>
      <c r="AH15" t="s">
        <v>47</v>
      </c>
      <c r="AY15" t="s">
        <v>226</v>
      </c>
      <c r="AZ15" t="s">
        <v>227</v>
      </c>
    </row>
    <row r="16" spans="1:56">
      <c r="A16">
        <v>75100</v>
      </c>
      <c r="B16" t="s">
        <v>228</v>
      </c>
      <c r="C16">
        <v>733</v>
      </c>
      <c r="D16" t="s">
        <v>52</v>
      </c>
      <c r="E16" t="s">
        <v>44</v>
      </c>
      <c r="F16">
        <v>0.72599999999999998</v>
      </c>
      <c r="G16">
        <v>72.599999999999994</v>
      </c>
      <c r="H16">
        <v>0.65600000000000003</v>
      </c>
      <c r="I16">
        <v>65.599999999999994</v>
      </c>
      <c r="J16">
        <v>0.57899999999999996</v>
      </c>
      <c r="K16">
        <v>57.9</v>
      </c>
      <c r="L16">
        <v>0.53500000000000003</v>
      </c>
      <c r="M16">
        <v>53.5</v>
      </c>
      <c r="N16">
        <v>0.50600000000000001</v>
      </c>
      <c r="O16">
        <v>50.6</v>
      </c>
      <c r="P16">
        <v>100</v>
      </c>
      <c r="Q16">
        <v>0.68700000000000006</v>
      </c>
      <c r="R16">
        <v>68.7</v>
      </c>
      <c r="S16">
        <v>0.65600000000000003</v>
      </c>
      <c r="T16">
        <v>65.599999999999994</v>
      </c>
      <c r="U16">
        <v>0.57899999999999996</v>
      </c>
      <c r="V16">
        <v>57.9</v>
      </c>
      <c r="W16">
        <v>0.53500000000000003</v>
      </c>
      <c r="X16">
        <v>53.5</v>
      </c>
      <c r="Y16">
        <v>0.50600000000000001</v>
      </c>
      <c r="Z16">
        <v>50.6</v>
      </c>
      <c r="AA16" t="s">
        <v>53</v>
      </c>
      <c r="AB16">
        <v>202240</v>
      </c>
      <c r="AC16">
        <v>202339</v>
      </c>
      <c r="AG16" t="s">
        <v>46</v>
      </c>
      <c r="AH16" t="s">
        <v>47</v>
      </c>
      <c r="AY16" t="s">
        <v>226</v>
      </c>
      <c r="AZ16" t="s">
        <v>227</v>
      </c>
    </row>
    <row r="17" spans="1:56">
      <c r="A17">
        <v>96874</v>
      </c>
      <c r="B17" t="s">
        <v>218</v>
      </c>
      <c r="C17">
        <v>773</v>
      </c>
      <c r="D17" t="s">
        <v>43</v>
      </c>
      <c r="E17" t="s">
        <v>44</v>
      </c>
      <c r="F17">
        <v>0.68799999999999994</v>
      </c>
      <c r="G17">
        <v>68.8</v>
      </c>
      <c r="H17">
        <v>0.626</v>
      </c>
      <c r="I17">
        <v>62.6</v>
      </c>
      <c r="J17">
        <v>0.55800000000000005</v>
      </c>
      <c r="K17">
        <v>55.8</v>
      </c>
      <c r="L17">
        <v>0.51900000000000002</v>
      </c>
      <c r="M17">
        <v>51.9</v>
      </c>
      <c r="N17">
        <v>0.49299999999999999</v>
      </c>
      <c r="O17">
        <v>49.3</v>
      </c>
      <c r="P17">
        <v>100</v>
      </c>
      <c r="Q17">
        <v>0.65300000000000002</v>
      </c>
      <c r="R17">
        <v>65.3</v>
      </c>
      <c r="S17">
        <v>0.626</v>
      </c>
      <c r="T17">
        <v>62.6</v>
      </c>
      <c r="U17">
        <v>0.55800000000000005</v>
      </c>
      <c r="V17">
        <v>55.8</v>
      </c>
      <c r="W17">
        <v>0.51900000000000002</v>
      </c>
      <c r="X17">
        <v>51.9</v>
      </c>
      <c r="Y17">
        <v>0.49299999999999999</v>
      </c>
      <c r="Z17">
        <v>49.3</v>
      </c>
      <c r="AA17" t="s">
        <v>45</v>
      </c>
      <c r="AB17">
        <v>0</v>
      </c>
      <c r="AC17">
        <v>0</v>
      </c>
      <c r="AE17" t="s">
        <v>205</v>
      </c>
      <c r="AF17" t="s">
        <v>206</v>
      </c>
      <c r="AG17" t="s">
        <v>46</v>
      </c>
      <c r="AH17" t="s">
        <v>47</v>
      </c>
      <c r="AM17" t="s">
        <v>48</v>
      </c>
      <c r="AN17" t="s">
        <v>49</v>
      </c>
      <c r="BC17" t="s">
        <v>50</v>
      </c>
      <c r="BD17" t="s">
        <v>51</v>
      </c>
    </row>
    <row r="18" spans="1:56">
      <c r="A18">
        <v>96874</v>
      </c>
      <c r="B18" t="s">
        <v>218</v>
      </c>
      <c r="C18">
        <v>773</v>
      </c>
      <c r="D18" t="s">
        <v>52</v>
      </c>
      <c r="E18" t="s">
        <v>44</v>
      </c>
      <c r="F18">
        <v>0.54500000000000004</v>
      </c>
      <c r="G18">
        <v>54.5</v>
      </c>
      <c r="H18">
        <v>0.496</v>
      </c>
      <c r="I18">
        <v>49.6</v>
      </c>
      <c r="J18">
        <v>0.44400000000000001</v>
      </c>
      <c r="K18">
        <v>44.4</v>
      </c>
      <c r="L18">
        <v>0.41399999999999998</v>
      </c>
      <c r="M18">
        <v>41.4</v>
      </c>
      <c r="N18">
        <v>0.39400000000000002</v>
      </c>
      <c r="O18">
        <v>39.4</v>
      </c>
      <c r="P18">
        <v>100</v>
      </c>
      <c r="Q18">
        <v>0.51700000000000002</v>
      </c>
      <c r="R18">
        <v>51.7</v>
      </c>
      <c r="S18">
        <v>0.496</v>
      </c>
      <c r="T18">
        <v>49.6</v>
      </c>
      <c r="U18">
        <v>0.44400000000000001</v>
      </c>
      <c r="V18">
        <v>44.4</v>
      </c>
      <c r="W18">
        <v>0.41399999999999998</v>
      </c>
      <c r="X18">
        <v>41.4</v>
      </c>
      <c r="Y18">
        <v>0.39400000000000002</v>
      </c>
      <c r="Z18">
        <v>39.4</v>
      </c>
      <c r="AA18" t="s">
        <v>53</v>
      </c>
      <c r="AB18">
        <v>0</v>
      </c>
      <c r="AC18">
        <v>0</v>
      </c>
      <c r="AE18" t="s">
        <v>205</v>
      </c>
      <c r="AF18" t="s">
        <v>206</v>
      </c>
      <c r="AG18" t="s">
        <v>46</v>
      </c>
      <c r="AH18" t="s">
        <v>47</v>
      </c>
      <c r="AM18" t="s">
        <v>48</v>
      </c>
      <c r="AN18" t="s">
        <v>49</v>
      </c>
      <c r="BC18" t="s">
        <v>50</v>
      </c>
      <c r="BD18" t="s">
        <v>51</v>
      </c>
    </row>
    <row r="19" spans="1:56">
      <c r="A19">
        <v>91773</v>
      </c>
      <c r="B19" t="s">
        <v>183</v>
      </c>
      <c r="C19">
        <v>773</v>
      </c>
      <c r="D19" t="s">
        <v>43</v>
      </c>
      <c r="E19" t="s">
        <v>44</v>
      </c>
      <c r="F19">
        <v>0.68799999999999994</v>
      </c>
      <c r="G19">
        <v>68.8</v>
      </c>
      <c r="H19">
        <v>0.626</v>
      </c>
      <c r="I19">
        <v>62.6</v>
      </c>
      <c r="J19">
        <v>0.55800000000000005</v>
      </c>
      <c r="K19">
        <v>55.8</v>
      </c>
      <c r="L19">
        <v>0.51900000000000002</v>
      </c>
      <c r="M19">
        <v>51.9</v>
      </c>
      <c r="N19">
        <v>0.49299999999999999</v>
      </c>
      <c r="O19">
        <v>49.3</v>
      </c>
      <c r="P19">
        <v>100</v>
      </c>
      <c r="Q19">
        <v>0.65300000000000002</v>
      </c>
      <c r="R19">
        <v>65.3</v>
      </c>
      <c r="S19">
        <v>0.626</v>
      </c>
      <c r="T19">
        <v>62.6</v>
      </c>
      <c r="U19">
        <v>0.55800000000000005</v>
      </c>
      <c r="V19">
        <v>55.8</v>
      </c>
      <c r="W19">
        <v>0.51900000000000002</v>
      </c>
      <c r="X19">
        <v>51.9</v>
      </c>
      <c r="Y19">
        <v>0.49299999999999999</v>
      </c>
      <c r="Z19">
        <v>49.3</v>
      </c>
      <c r="AA19" t="s">
        <v>45</v>
      </c>
      <c r="AB19">
        <v>0</v>
      </c>
      <c r="AC19">
        <v>0</v>
      </c>
      <c r="AG19" t="s">
        <v>46</v>
      </c>
      <c r="AH19" t="s">
        <v>47</v>
      </c>
      <c r="AM19" t="s">
        <v>48</v>
      </c>
      <c r="AN19" t="s">
        <v>49</v>
      </c>
      <c r="BC19" t="s">
        <v>50</v>
      </c>
      <c r="BD19" t="s">
        <v>51</v>
      </c>
    </row>
    <row r="20" spans="1:56">
      <c r="A20">
        <v>91773</v>
      </c>
      <c r="B20" t="s">
        <v>183</v>
      </c>
      <c r="C20">
        <v>773</v>
      </c>
      <c r="D20" t="s">
        <v>52</v>
      </c>
      <c r="E20" t="s">
        <v>44</v>
      </c>
      <c r="F20">
        <v>0.54500000000000004</v>
      </c>
      <c r="G20">
        <v>54.5</v>
      </c>
      <c r="H20">
        <v>0.496</v>
      </c>
      <c r="I20">
        <v>49.6</v>
      </c>
      <c r="J20">
        <v>0.44400000000000001</v>
      </c>
      <c r="K20">
        <v>44.4</v>
      </c>
      <c r="L20">
        <v>0.41399999999999998</v>
      </c>
      <c r="M20">
        <v>41.4</v>
      </c>
      <c r="N20">
        <v>0.39400000000000002</v>
      </c>
      <c r="O20">
        <v>39.4</v>
      </c>
      <c r="P20">
        <v>100</v>
      </c>
      <c r="Q20">
        <v>0.51700000000000002</v>
      </c>
      <c r="R20">
        <v>51.7</v>
      </c>
      <c r="S20">
        <v>0.496</v>
      </c>
      <c r="T20">
        <v>49.6</v>
      </c>
      <c r="U20">
        <v>0.44400000000000001</v>
      </c>
      <c r="V20">
        <v>44.4</v>
      </c>
      <c r="W20">
        <v>0.41399999999999998</v>
      </c>
      <c r="X20">
        <v>41.4</v>
      </c>
      <c r="Y20">
        <v>0.39400000000000002</v>
      </c>
      <c r="Z20">
        <v>39.4</v>
      </c>
      <c r="AA20" t="s">
        <v>53</v>
      </c>
      <c r="AB20">
        <v>0</v>
      </c>
      <c r="AC20">
        <v>0</v>
      </c>
      <c r="AG20" t="s">
        <v>46</v>
      </c>
      <c r="AH20" t="s">
        <v>47</v>
      </c>
      <c r="AM20" t="s">
        <v>48</v>
      </c>
      <c r="AN20" t="s">
        <v>49</v>
      </c>
      <c r="BC20" t="s">
        <v>50</v>
      </c>
      <c r="BD20" t="s">
        <v>51</v>
      </c>
    </row>
    <row r="21" spans="1:56">
      <c r="A21">
        <v>91774</v>
      </c>
      <c r="B21" t="s">
        <v>184</v>
      </c>
      <c r="C21">
        <v>773</v>
      </c>
      <c r="D21" t="s">
        <v>43</v>
      </c>
      <c r="E21" t="s">
        <v>44</v>
      </c>
      <c r="F21">
        <v>0.68799999999999994</v>
      </c>
      <c r="G21">
        <v>68.8</v>
      </c>
      <c r="H21">
        <v>0.626</v>
      </c>
      <c r="I21">
        <v>62.6</v>
      </c>
      <c r="J21">
        <v>0.55800000000000005</v>
      </c>
      <c r="K21">
        <v>55.8</v>
      </c>
      <c r="L21">
        <v>0.51900000000000002</v>
      </c>
      <c r="M21">
        <v>51.9</v>
      </c>
      <c r="N21">
        <v>0.49299999999999999</v>
      </c>
      <c r="O21">
        <v>49.3</v>
      </c>
      <c r="P21">
        <v>100</v>
      </c>
      <c r="Q21">
        <v>0.65300000000000002</v>
      </c>
      <c r="R21">
        <v>65.3</v>
      </c>
      <c r="S21">
        <v>0.626</v>
      </c>
      <c r="T21">
        <v>62.6</v>
      </c>
      <c r="U21">
        <v>0.55800000000000005</v>
      </c>
      <c r="V21">
        <v>55.8</v>
      </c>
      <c r="W21">
        <v>0.51900000000000002</v>
      </c>
      <c r="X21">
        <v>51.9</v>
      </c>
      <c r="Y21">
        <v>0.49299999999999999</v>
      </c>
      <c r="Z21">
        <v>49.3</v>
      </c>
      <c r="AA21" t="s">
        <v>45</v>
      </c>
      <c r="AB21">
        <v>0</v>
      </c>
      <c r="AC21">
        <v>0</v>
      </c>
      <c r="AG21" t="s">
        <v>46</v>
      </c>
      <c r="AH21" t="s">
        <v>47</v>
      </c>
      <c r="AM21" t="s">
        <v>48</v>
      </c>
      <c r="AN21" t="s">
        <v>49</v>
      </c>
      <c r="BC21" t="s">
        <v>50</v>
      </c>
      <c r="BD21" t="s">
        <v>51</v>
      </c>
    </row>
    <row r="22" spans="1:56">
      <c r="A22">
        <v>91774</v>
      </c>
      <c r="B22" t="s">
        <v>184</v>
      </c>
      <c r="C22">
        <v>773</v>
      </c>
      <c r="D22" t="s">
        <v>52</v>
      </c>
      <c r="E22" t="s">
        <v>44</v>
      </c>
      <c r="F22">
        <v>0.54500000000000004</v>
      </c>
      <c r="G22">
        <v>54.5</v>
      </c>
      <c r="H22">
        <v>0.496</v>
      </c>
      <c r="I22">
        <v>49.6</v>
      </c>
      <c r="J22">
        <v>0.44400000000000001</v>
      </c>
      <c r="K22">
        <v>44.4</v>
      </c>
      <c r="L22">
        <v>0.41399999999999998</v>
      </c>
      <c r="M22">
        <v>41.4</v>
      </c>
      <c r="N22">
        <v>0.39400000000000002</v>
      </c>
      <c r="O22">
        <v>39.4</v>
      </c>
      <c r="P22">
        <v>100</v>
      </c>
      <c r="Q22">
        <v>0.51700000000000002</v>
      </c>
      <c r="R22">
        <v>51.7</v>
      </c>
      <c r="S22">
        <v>0.496</v>
      </c>
      <c r="T22">
        <v>49.6</v>
      </c>
      <c r="U22">
        <v>0.44400000000000001</v>
      </c>
      <c r="V22">
        <v>44.4</v>
      </c>
      <c r="W22">
        <v>0.41399999999999998</v>
      </c>
      <c r="X22">
        <v>41.4</v>
      </c>
      <c r="Y22">
        <v>0.39400000000000002</v>
      </c>
      <c r="Z22">
        <v>39.4</v>
      </c>
      <c r="AA22" t="s">
        <v>53</v>
      </c>
      <c r="AB22">
        <v>0</v>
      </c>
      <c r="AC22">
        <v>0</v>
      </c>
      <c r="AG22" t="s">
        <v>46</v>
      </c>
      <c r="AH22" t="s">
        <v>47</v>
      </c>
      <c r="AM22" t="s">
        <v>48</v>
      </c>
      <c r="AN22" t="s">
        <v>49</v>
      </c>
      <c r="BC22" t="s">
        <v>50</v>
      </c>
      <c r="BD22" t="s">
        <v>51</v>
      </c>
    </row>
    <row r="23" spans="1:56">
      <c r="A23">
        <v>91775</v>
      </c>
      <c r="B23" t="s">
        <v>185</v>
      </c>
      <c r="C23">
        <v>773</v>
      </c>
      <c r="D23" t="s">
        <v>43</v>
      </c>
      <c r="E23" t="s">
        <v>44</v>
      </c>
      <c r="F23">
        <v>0.68799999999999994</v>
      </c>
      <c r="G23">
        <v>68.8</v>
      </c>
      <c r="H23">
        <v>0.626</v>
      </c>
      <c r="I23">
        <v>62.6</v>
      </c>
      <c r="J23">
        <v>0.55800000000000005</v>
      </c>
      <c r="K23">
        <v>55.8</v>
      </c>
      <c r="L23">
        <v>0.51900000000000002</v>
      </c>
      <c r="M23">
        <v>51.9</v>
      </c>
      <c r="N23">
        <v>0.49299999999999999</v>
      </c>
      <c r="O23">
        <v>49.3</v>
      </c>
      <c r="P23">
        <v>100</v>
      </c>
      <c r="Q23">
        <v>0.65300000000000002</v>
      </c>
      <c r="R23">
        <v>65.3</v>
      </c>
      <c r="S23">
        <v>0.626</v>
      </c>
      <c r="T23">
        <v>62.6</v>
      </c>
      <c r="U23">
        <v>0.55800000000000005</v>
      </c>
      <c r="V23">
        <v>55.8</v>
      </c>
      <c r="W23">
        <v>0.51900000000000002</v>
      </c>
      <c r="X23">
        <v>51.9</v>
      </c>
      <c r="Y23">
        <v>0.49299999999999999</v>
      </c>
      <c r="Z23">
        <v>49.3</v>
      </c>
      <c r="AA23" t="s">
        <v>45</v>
      </c>
      <c r="AB23">
        <v>0</v>
      </c>
      <c r="AC23">
        <v>0</v>
      </c>
      <c r="AG23" t="s">
        <v>46</v>
      </c>
      <c r="AH23" t="s">
        <v>47</v>
      </c>
      <c r="AM23" t="s">
        <v>48</v>
      </c>
      <c r="AN23" t="s">
        <v>49</v>
      </c>
      <c r="BC23" t="s">
        <v>50</v>
      </c>
      <c r="BD23" t="s">
        <v>51</v>
      </c>
    </row>
    <row r="24" spans="1:56">
      <c r="A24">
        <v>91775</v>
      </c>
      <c r="B24" t="s">
        <v>185</v>
      </c>
      <c r="C24">
        <v>773</v>
      </c>
      <c r="D24" t="s">
        <v>52</v>
      </c>
      <c r="E24" t="s">
        <v>44</v>
      </c>
      <c r="F24">
        <v>0.54500000000000004</v>
      </c>
      <c r="G24">
        <v>54.5</v>
      </c>
      <c r="H24">
        <v>0.496</v>
      </c>
      <c r="I24">
        <v>49.6</v>
      </c>
      <c r="J24">
        <v>0.44400000000000001</v>
      </c>
      <c r="K24">
        <v>44.4</v>
      </c>
      <c r="L24">
        <v>0.41399999999999998</v>
      </c>
      <c r="M24">
        <v>41.4</v>
      </c>
      <c r="N24">
        <v>0.39400000000000002</v>
      </c>
      <c r="O24">
        <v>39.4</v>
      </c>
      <c r="P24">
        <v>100</v>
      </c>
      <c r="Q24">
        <v>0.51700000000000002</v>
      </c>
      <c r="R24">
        <v>51.7</v>
      </c>
      <c r="S24">
        <v>0.496</v>
      </c>
      <c r="T24">
        <v>49.6</v>
      </c>
      <c r="U24">
        <v>0.44400000000000001</v>
      </c>
      <c r="V24">
        <v>44.4</v>
      </c>
      <c r="W24">
        <v>0.41399999999999998</v>
      </c>
      <c r="X24">
        <v>41.4</v>
      </c>
      <c r="Y24">
        <v>0.39400000000000002</v>
      </c>
      <c r="Z24">
        <v>39.4</v>
      </c>
      <c r="AA24" t="s">
        <v>53</v>
      </c>
      <c r="AB24">
        <v>0</v>
      </c>
      <c r="AC24">
        <v>0</v>
      </c>
      <c r="AG24" t="s">
        <v>46</v>
      </c>
      <c r="AH24" t="s">
        <v>47</v>
      </c>
      <c r="AM24" t="s">
        <v>48</v>
      </c>
      <c r="AN24" t="s">
        <v>49</v>
      </c>
      <c r="BC24" t="s">
        <v>50</v>
      </c>
      <c r="BD24" t="s">
        <v>51</v>
      </c>
    </row>
    <row r="25" spans="1:56">
      <c r="A25">
        <v>65757</v>
      </c>
      <c r="B25" t="s">
        <v>120</v>
      </c>
      <c r="C25">
        <v>773</v>
      </c>
      <c r="D25" t="s">
        <v>43</v>
      </c>
      <c r="E25" t="s">
        <v>44</v>
      </c>
      <c r="F25">
        <v>0.68799999999999994</v>
      </c>
      <c r="G25">
        <v>68.8</v>
      </c>
      <c r="H25">
        <v>0.626</v>
      </c>
      <c r="I25">
        <v>62.6</v>
      </c>
      <c r="J25">
        <v>0.55800000000000005</v>
      </c>
      <c r="K25">
        <v>55.8</v>
      </c>
      <c r="L25">
        <v>0.51900000000000002</v>
      </c>
      <c r="M25">
        <v>51.9</v>
      </c>
      <c r="N25">
        <v>0.49299999999999999</v>
      </c>
      <c r="O25">
        <v>49.3</v>
      </c>
      <c r="P25">
        <v>100</v>
      </c>
      <c r="Q25">
        <v>0.65300000000000002</v>
      </c>
      <c r="R25">
        <v>65.3</v>
      </c>
      <c r="S25">
        <v>0.626</v>
      </c>
      <c r="T25">
        <v>62.6</v>
      </c>
      <c r="U25">
        <v>0.55800000000000005</v>
      </c>
      <c r="V25">
        <v>55.8</v>
      </c>
      <c r="W25">
        <v>0.51900000000000002</v>
      </c>
      <c r="X25">
        <v>51.9</v>
      </c>
      <c r="Y25">
        <v>0.49299999999999999</v>
      </c>
      <c r="Z25">
        <v>49.3</v>
      </c>
      <c r="AA25" t="s">
        <v>45</v>
      </c>
      <c r="AB25">
        <v>0</v>
      </c>
      <c r="AC25">
        <v>0</v>
      </c>
      <c r="AG25" t="s">
        <v>46</v>
      </c>
      <c r="AH25" t="s">
        <v>47</v>
      </c>
      <c r="AM25" t="s">
        <v>48</v>
      </c>
      <c r="AN25" t="s">
        <v>49</v>
      </c>
      <c r="BC25" t="s">
        <v>50</v>
      </c>
      <c r="BD25" t="s">
        <v>51</v>
      </c>
    </row>
    <row r="26" spans="1:56">
      <c r="A26">
        <v>65757</v>
      </c>
      <c r="B26" t="s">
        <v>120</v>
      </c>
      <c r="C26">
        <v>773</v>
      </c>
      <c r="D26" t="s">
        <v>52</v>
      </c>
      <c r="E26" t="s">
        <v>44</v>
      </c>
      <c r="F26">
        <v>0.54500000000000004</v>
      </c>
      <c r="G26">
        <v>54.5</v>
      </c>
      <c r="H26">
        <v>0.496</v>
      </c>
      <c r="I26">
        <v>49.6</v>
      </c>
      <c r="J26">
        <v>0.44400000000000001</v>
      </c>
      <c r="K26">
        <v>44.4</v>
      </c>
      <c r="L26">
        <v>0.41399999999999998</v>
      </c>
      <c r="M26">
        <v>41.4</v>
      </c>
      <c r="N26">
        <v>0.39400000000000002</v>
      </c>
      <c r="O26">
        <v>39.4</v>
      </c>
      <c r="P26">
        <v>100</v>
      </c>
      <c r="Q26">
        <v>0.51700000000000002</v>
      </c>
      <c r="R26">
        <v>51.7</v>
      </c>
      <c r="S26">
        <v>0.496</v>
      </c>
      <c r="T26">
        <v>49.6</v>
      </c>
      <c r="U26">
        <v>0.44400000000000001</v>
      </c>
      <c r="V26">
        <v>44.4</v>
      </c>
      <c r="W26">
        <v>0.41399999999999998</v>
      </c>
      <c r="X26">
        <v>41.4</v>
      </c>
      <c r="Y26">
        <v>0.39400000000000002</v>
      </c>
      <c r="Z26">
        <v>39.4</v>
      </c>
      <c r="AA26" t="s">
        <v>53</v>
      </c>
      <c r="AB26">
        <v>0</v>
      </c>
      <c r="AC26">
        <v>0</v>
      </c>
      <c r="AG26" t="s">
        <v>46</v>
      </c>
      <c r="AH26" t="s">
        <v>47</v>
      </c>
      <c r="AM26" t="s">
        <v>48</v>
      </c>
      <c r="AN26" t="s">
        <v>49</v>
      </c>
      <c r="BC26" t="s">
        <v>50</v>
      </c>
      <c r="BD26" t="s">
        <v>51</v>
      </c>
    </row>
    <row r="27" spans="1:56">
      <c r="A27">
        <v>65760</v>
      </c>
      <c r="B27" t="s">
        <v>121</v>
      </c>
      <c r="C27">
        <v>773</v>
      </c>
      <c r="D27" t="s">
        <v>43</v>
      </c>
      <c r="E27" t="s">
        <v>44</v>
      </c>
      <c r="F27">
        <v>0.68799999999999994</v>
      </c>
      <c r="G27">
        <v>68.8</v>
      </c>
      <c r="H27">
        <v>0.626</v>
      </c>
      <c r="I27">
        <v>62.6</v>
      </c>
      <c r="J27">
        <v>0.55800000000000005</v>
      </c>
      <c r="K27">
        <v>55.8</v>
      </c>
      <c r="L27">
        <v>0.51900000000000002</v>
      </c>
      <c r="M27">
        <v>51.9</v>
      </c>
      <c r="N27">
        <v>0.49299999999999999</v>
      </c>
      <c r="O27">
        <v>49.3</v>
      </c>
      <c r="P27">
        <v>100</v>
      </c>
      <c r="Q27">
        <v>0.65300000000000002</v>
      </c>
      <c r="R27">
        <v>65.3</v>
      </c>
      <c r="S27">
        <v>0.626</v>
      </c>
      <c r="T27">
        <v>62.6</v>
      </c>
      <c r="U27">
        <v>0.55800000000000005</v>
      </c>
      <c r="V27">
        <v>55.8</v>
      </c>
      <c r="W27">
        <v>0.51900000000000002</v>
      </c>
      <c r="X27">
        <v>51.9</v>
      </c>
      <c r="Y27">
        <v>0.49299999999999999</v>
      </c>
      <c r="Z27">
        <v>49.3</v>
      </c>
      <c r="AA27" t="s">
        <v>45</v>
      </c>
      <c r="AB27">
        <v>0</v>
      </c>
      <c r="AC27">
        <v>0</v>
      </c>
      <c r="AG27" t="s">
        <v>46</v>
      </c>
      <c r="AH27" t="s">
        <v>47</v>
      </c>
      <c r="AM27" t="s">
        <v>48</v>
      </c>
      <c r="AN27" t="s">
        <v>49</v>
      </c>
      <c r="BC27" t="s">
        <v>50</v>
      </c>
      <c r="BD27" t="s">
        <v>51</v>
      </c>
    </row>
    <row r="28" spans="1:56">
      <c r="A28">
        <v>65760</v>
      </c>
      <c r="B28" t="s">
        <v>121</v>
      </c>
      <c r="C28">
        <v>773</v>
      </c>
      <c r="D28" t="s">
        <v>52</v>
      </c>
      <c r="E28" t="s">
        <v>44</v>
      </c>
      <c r="F28">
        <v>0.54500000000000004</v>
      </c>
      <c r="G28">
        <v>54.5</v>
      </c>
      <c r="H28">
        <v>0.496</v>
      </c>
      <c r="I28">
        <v>49.6</v>
      </c>
      <c r="J28">
        <v>0.44400000000000001</v>
      </c>
      <c r="K28">
        <v>44.4</v>
      </c>
      <c r="L28">
        <v>0.41399999999999998</v>
      </c>
      <c r="M28">
        <v>41.4</v>
      </c>
      <c r="N28">
        <v>0.39400000000000002</v>
      </c>
      <c r="O28">
        <v>39.4</v>
      </c>
      <c r="P28">
        <v>100</v>
      </c>
      <c r="Q28">
        <v>0.51700000000000002</v>
      </c>
      <c r="R28">
        <v>51.7</v>
      </c>
      <c r="S28">
        <v>0.496</v>
      </c>
      <c r="T28">
        <v>49.6</v>
      </c>
      <c r="U28">
        <v>0.44400000000000001</v>
      </c>
      <c r="V28">
        <v>44.4</v>
      </c>
      <c r="W28">
        <v>0.41399999999999998</v>
      </c>
      <c r="X28">
        <v>41.4</v>
      </c>
      <c r="Y28">
        <v>0.39400000000000002</v>
      </c>
      <c r="Z28">
        <v>39.4</v>
      </c>
      <c r="AA28" t="s">
        <v>53</v>
      </c>
      <c r="AB28">
        <v>0</v>
      </c>
      <c r="AC28">
        <v>0</v>
      </c>
      <c r="AG28" t="s">
        <v>46</v>
      </c>
      <c r="AH28" t="s">
        <v>47</v>
      </c>
      <c r="AM28" t="s">
        <v>48</v>
      </c>
      <c r="AN28" t="s">
        <v>49</v>
      </c>
      <c r="BC28" t="s">
        <v>50</v>
      </c>
      <c r="BD28" t="s">
        <v>51</v>
      </c>
    </row>
    <row r="29" spans="1:56">
      <c r="A29">
        <v>70521</v>
      </c>
      <c r="B29" t="s">
        <v>139</v>
      </c>
      <c r="C29">
        <v>773</v>
      </c>
      <c r="D29" t="s">
        <v>43</v>
      </c>
      <c r="E29" t="s">
        <v>44</v>
      </c>
      <c r="F29">
        <v>0.68799999999999994</v>
      </c>
      <c r="G29">
        <v>68.8</v>
      </c>
      <c r="H29">
        <v>0.626</v>
      </c>
      <c r="I29">
        <v>62.6</v>
      </c>
      <c r="J29">
        <v>0.55800000000000005</v>
      </c>
      <c r="K29">
        <v>55.8</v>
      </c>
      <c r="L29">
        <v>0.51900000000000002</v>
      </c>
      <c r="M29">
        <v>51.9</v>
      </c>
      <c r="N29">
        <v>0.49299999999999999</v>
      </c>
      <c r="O29">
        <v>49.3</v>
      </c>
      <c r="P29">
        <v>100</v>
      </c>
      <c r="Q29">
        <v>0.65300000000000002</v>
      </c>
      <c r="R29">
        <v>65.3</v>
      </c>
      <c r="S29">
        <v>0.626</v>
      </c>
      <c r="T29">
        <v>62.6</v>
      </c>
      <c r="U29">
        <v>0.55800000000000005</v>
      </c>
      <c r="V29">
        <v>55.8</v>
      </c>
      <c r="W29">
        <v>0.51900000000000002</v>
      </c>
      <c r="X29">
        <v>51.9</v>
      </c>
      <c r="Y29">
        <v>0.49299999999999999</v>
      </c>
      <c r="Z29">
        <v>49.3</v>
      </c>
      <c r="AA29" t="s">
        <v>45</v>
      </c>
      <c r="AB29">
        <v>0</v>
      </c>
      <c r="AC29">
        <v>0</v>
      </c>
      <c r="AG29" t="s">
        <v>46</v>
      </c>
      <c r="AH29" t="s">
        <v>47</v>
      </c>
      <c r="AM29" t="s">
        <v>48</v>
      </c>
      <c r="AN29" t="s">
        <v>49</v>
      </c>
      <c r="BC29" t="s">
        <v>50</v>
      </c>
      <c r="BD29" t="s">
        <v>51</v>
      </c>
    </row>
    <row r="30" spans="1:56">
      <c r="A30">
        <v>70521</v>
      </c>
      <c r="B30" t="s">
        <v>139</v>
      </c>
      <c r="C30">
        <v>773</v>
      </c>
      <c r="D30" t="s">
        <v>52</v>
      </c>
      <c r="E30" t="s">
        <v>44</v>
      </c>
      <c r="F30">
        <v>0.54500000000000004</v>
      </c>
      <c r="G30">
        <v>54.5</v>
      </c>
      <c r="H30">
        <v>0.496</v>
      </c>
      <c r="I30">
        <v>49.6</v>
      </c>
      <c r="J30">
        <v>0.44400000000000001</v>
      </c>
      <c r="K30">
        <v>44.4</v>
      </c>
      <c r="L30">
        <v>0.41399999999999998</v>
      </c>
      <c r="M30">
        <v>41.4</v>
      </c>
      <c r="N30">
        <v>0.39400000000000002</v>
      </c>
      <c r="O30">
        <v>39.4</v>
      </c>
      <c r="P30">
        <v>100</v>
      </c>
      <c r="Q30">
        <v>0.51700000000000002</v>
      </c>
      <c r="R30">
        <v>51.7</v>
      </c>
      <c r="S30">
        <v>0.496</v>
      </c>
      <c r="T30">
        <v>49.6</v>
      </c>
      <c r="U30">
        <v>0.44400000000000001</v>
      </c>
      <c r="V30">
        <v>44.4</v>
      </c>
      <c r="W30">
        <v>0.41399999999999998</v>
      </c>
      <c r="X30">
        <v>41.4</v>
      </c>
      <c r="Y30">
        <v>0.39400000000000002</v>
      </c>
      <c r="Z30">
        <v>39.4</v>
      </c>
      <c r="AA30" t="s">
        <v>53</v>
      </c>
      <c r="AB30">
        <v>0</v>
      </c>
      <c r="AC30">
        <v>0</v>
      </c>
      <c r="AG30" t="s">
        <v>46</v>
      </c>
      <c r="AH30" t="s">
        <v>47</v>
      </c>
      <c r="AM30" t="s">
        <v>48</v>
      </c>
      <c r="AN30" t="s">
        <v>49</v>
      </c>
      <c r="BC30" t="s">
        <v>50</v>
      </c>
      <c r="BD30" t="s">
        <v>51</v>
      </c>
    </row>
    <row r="31" spans="1:56">
      <c r="A31">
        <v>75048</v>
      </c>
      <c r="B31" t="s">
        <v>147</v>
      </c>
      <c r="C31">
        <v>773</v>
      </c>
      <c r="D31" t="s">
        <v>43</v>
      </c>
      <c r="E31" t="s">
        <v>44</v>
      </c>
      <c r="F31">
        <v>0.68799999999999994</v>
      </c>
      <c r="G31">
        <v>68.8</v>
      </c>
      <c r="H31">
        <v>0.626</v>
      </c>
      <c r="I31">
        <v>62.6</v>
      </c>
      <c r="J31">
        <v>0.55800000000000005</v>
      </c>
      <c r="K31">
        <v>55.8</v>
      </c>
      <c r="L31">
        <v>0.51900000000000002</v>
      </c>
      <c r="M31">
        <v>51.9</v>
      </c>
      <c r="N31">
        <v>0.49299999999999999</v>
      </c>
      <c r="O31">
        <v>49.3</v>
      </c>
      <c r="P31">
        <v>100</v>
      </c>
      <c r="Q31">
        <v>0.65300000000000002</v>
      </c>
      <c r="R31">
        <v>65.3</v>
      </c>
      <c r="S31">
        <v>0.626</v>
      </c>
      <c r="T31">
        <v>62.6</v>
      </c>
      <c r="U31">
        <v>0.55800000000000005</v>
      </c>
      <c r="V31">
        <v>55.8</v>
      </c>
      <c r="W31">
        <v>0.51900000000000002</v>
      </c>
      <c r="X31">
        <v>51.9</v>
      </c>
      <c r="Y31">
        <v>0.49299999999999999</v>
      </c>
      <c r="Z31">
        <v>49.3</v>
      </c>
      <c r="AA31" t="s">
        <v>45</v>
      </c>
      <c r="AB31">
        <v>0</v>
      </c>
      <c r="AC31">
        <v>0</v>
      </c>
      <c r="AG31" t="s">
        <v>46</v>
      </c>
      <c r="AH31" t="s">
        <v>47</v>
      </c>
      <c r="AM31" t="s">
        <v>48</v>
      </c>
      <c r="AN31" t="s">
        <v>49</v>
      </c>
      <c r="BC31" t="s">
        <v>50</v>
      </c>
      <c r="BD31" t="s">
        <v>51</v>
      </c>
    </row>
    <row r="32" spans="1:56">
      <c r="A32">
        <v>75048</v>
      </c>
      <c r="B32" t="s">
        <v>147</v>
      </c>
      <c r="C32">
        <v>773</v>
      </c>
      <c r="D32" t="s">
        <v>52</v>
      </c>
      <c r="E32" t="s">
        <v>44</v>
      </c>
      <c r="F32">
        <v>0.54500000000000004</v>
      </c>
      <c r="G32">
        <v>54.5</v>
      </c>
      <c r="H32">
        <v>0.496</v>
      </c>
      <c r="I32">
        <v>49.6</v>
      </c>
      <c r="J32">
        <v>0.44400000000000001</v>
      </c>
      <c r="K32">
        <v>44.4</v>
      </c>
      <c r="L32">
        <v>0.41399999999999998</v>
      </c>
      <c r="M32">
        <v>41.4</v>
      </c>
      <c r="N32">
        <v>0.39400000000000002</v>
      </c>
      <c r="O32">
        <v>39.4</v>
      </c>
      <c r="P32">
        <v>100</v>
      </c>
      <c r="Q32">
        <v>0.51700000000000002</v>
      </c>
      <c r="R32">
        <v>51.7</v>
      </c>
      <c r="S32">
        <v>0.496</v>
      </c>
      <c r="T32">
        <v>49.6</v>
      </c>
      <c r="U32">
        <v>0.44400000000000001</v>
      </c>
      <c r="V32">
        <v>44.4</v>
      </c>
      <c r="W32">
        <v>0.41399999999999998</v>
      </c>
      <c r="X32">
        <v>41.4</v>
      </c>
      <c r="Y32">
        <v>0.39400000000000002</v>
      </c>
      <c r="Z32">
        <v>39.4</v>
      </c>
      <c r="AA32" t="s">
        <v>53</v>
      </c>
      <c r="AB32">
        <v>0</v>
      </c>
      <c r="AC32">
        <v>0</v>
      </c>
      <c r="AG32" t="s">
        <v>46</v>
      </c>
      <c r="AH32" t="s">
        <v>47</v>
      </c>
      <c r="AM32" t="s">
        <v>48</v>
      </c>
      <c r="AN32" t="s">
        <v>49</v>
      </c>
      <c r="BC32" t="s">
        <v>50</v>
      </c>
      <c r="BD32" t="s">
        <v>51</v>
      </c>
    </row>
    <row r="33" spans="1:56">
      <c r="A33">
        <v>70522</v>
      </c>
      <c r="B33" t="s">
        <v>140</v>
      </c>
      <c r="C33">
        <v>773</v>
      </c>
      <c r="D33" t="s">
        <v>43</v>
      </c>
      <c r="E33" t="s">
        <v>44</v>
      </c>
      <c r="F33">
        <v>0.68799999999999994</v>
      </c>
      <c r="G33">
        <v>68.8</v>
      </c>
      <c r="H33">
        <v>0.626</v>
      </c>
      <c r="I33">
        <v>62.6</v>
      </c>
      <c r="J33">
        <v>0.55800000000000005</v>
      </c>
      <c r="K33">
        <v>55.8</v>
      </c>
      <c r="L33">
        <v>0.51900000000000002</v>
      </c>
      <c r="M33">
        <v>51.9</v>
      </c>
      <c r="N33">
        <v>0.49299999999999999</v>
      </c>
      <c r="O33">
        <v>49.3</v>
      </c>
      <c r="P33">
        <v>100</v>
      </c>
      <c r="Q33">
        <v>0.65300000000000002</v>
      </c>
      <c r="R33">
        <v>65.3</v>
      </c>
      <c r="S33">
        <v>0.626</v>
      </c>
      <c r="T33">
        <v>62.6</v>
      </c>
      <c r="U33">
        <v>0.55800000000000005</v>
      </c>
      <c r="V33">
        <v>55.8</v>
      </c>
      <c r="W33">
        <v>0.51900000000000002</v>
      </c>
      <c r="X33">
        <v>51.9</v>
      </c>
      <c r="Y33">
        <v>0.49299999999999999</v>
      </c>
      <c r="Z33">
        <v>49.3</v>
      </c>
      <c r="AA33" t="s">
        <v>45</v>
      </c>
      <c r="AB33">
        <v>0</v>
      </c>
      <c r="AC33">
        <v>0</v>
      </c>
      <c r="AG33" t="s">
        <v>46</v>
      </c>
      <c r="AH33" t="s">
        <v>47</v>
      </c>
      <c r="AM33" t="s">
        <v>48</v>
      </c>
      <c r="AN33" t="s">
        <v>49</v>
      </c>
      <c r="BC33" t="s">
        <v>50</v>
      </c>
      <c r="BD33" t="s">
        <v>51</v>
      </c>
    </row>
    <row r="34" spans="1:56">
      <c r="A34">
        <v>70522</v>
      </c>
      <c r="B34" t="s">
        <v>140</v>
      </c>
      <c r="C34">
        <v>773</v>
      </c>
      <c r="D34" t="s">
        <v>52</v>
      </c>
      <c r="E34" t="s">
        <v>44</v>
      </c>
      <c r="F34">
        <v>0.54500000000000004</v>
      </c>
      <c r="G34">
        <v>54.5</v>
      </c>
      <c r="H34">
        <v>0.496</v>
      </c>
      <c r="I34">
        <v>49.6</v>
      </c>
      <c r="J34">
        <v>0.44400000000000001</v>
      </c>
      <c r="K34">
        <v>44.4</v>
      </c>
      <c r="L34">
        <v>0.41399999999999998</v>
      </c>
      <c r="M34">
        <v>41.4</v>
      </c>
      <c r="N34">
        <v>0.39400000000000002</v>
      </c>
      <c r="O34">
        <v>39.4</v>
      </c>
      <c r="P34">
        <v>100</v>
      </c>
      <c r="Q34">
        <v>0.51700000000000002</v>
      </c>
      <c r="R34">
        <v>51.7</v>
      </c>
      <c r="S34">
        <v>0.496</v>
      </c>
      <c r="T34">
        <v>49.6</v>
      </c>
      <c r="U34">
        <v>0.44400000000000001</v>
      </c>
      <c r="V34">
        <v>44.4</v>
      </c>
      <c r="W34">
        <v>0.41399999999999998</v>
      </c>
      <c r="X34">
        <v>41.4</v>
      </c>
      <c r="Y34">
        <v>0.39400000000000002</v>
      </c>
      <c r="Z34">
        <v>39.4</v>
      </c>
      <c r="AA34" t="s">
        <v>53</v>
      </c>
      <c r="AB34">
        <v>0</v>
      </c>
      <c r="AC34">
        <v>0</v>
      </c>
      <c r="AG34" t="s">
        <v>46</v>
      </c>
      <c r="AH34" t="s">
        <v>47</v>
      </c>
      <c r="AM34" t="s">
        <v>48</v>
      </c>
      <c r="AN34" t="s">
        <v>49</v>
      </c>
      <c r="BC34" t="s">
        <v>50</v>
      </c>
      <c r="BD34" t="s">
        <v>51</v>
      </c>
    </row>
    <row r="35" spans="1:56">
      <c r="A35">
        <v>75049</v>
      </c>
      <c r="B35" t="s">
        <v>148</v>
      </c>
      <c r="C35">
        <v>773</v>
      </c>
      <c r="D35" t="s">
        <v>43</v>
      </c>
      <c r="E35" t="s">
        <v>44</v>
      </c>
      <c r="F35">
        <v>0.68799999999999994</v>
      </c>
      <c r="G35">
        <v>68.8</v>
      </c>
      <c r="H35">
        <v>0.626</v>
      </c>
      <c r="I35">
        <v>62.6</v>
      </c>
      <c r="J35">
        <v>0.55800000000000005</v>
      </c>
      <c r="K35">
        <v>55.8</v>
      </c>
      <c r="L35">
        <v>0.51900000000000002</v>
      </c>
      <c r="M35">
        <v>51.9</v>
      </c>
      <c r="N35">
        <v>0.49299999999999999</v>
      </c>
      <c r="O35">
        <v>49.3</v>
      </c>
      <c r="P35">
        <v>100</v>
      </c>
      <c r="Q35">
        <v>0.65300000000000002</v>
      </c>
      <c r="R35">
        <v>65.3</v>
      </c>
      <c r="S35">
        <v>0.626</v>
      </c>
      <c r="T35">
        <v>62.6</v>
      </c>
      <c r="U35">
        <v>0.55800000000000005</v>
      </c>
      <c r="V35">
        <v>55.8</v>
      </c>
      <c r="W35">
        <v>0.51900000000000002</v>
      </c>
      <c r="X35">
        <v>51.9</v>
      </c>
      <c r="Y35">
        <v>0.49299999999999999</v>
      </c>
      <c r="Z35">
        <v>49.3</v>
      </c>
      <c r="AA35" t="s">
        <v>45</v>
      </c>
      <c r="AB35">
        <v>0</v>
      </c>
      <c r="AC35">
        <v>0</v>
      </c>
      <c r="AG35" t="s">
        <v>46</v>
      </c>
      <c r="AH35" t="s">
        <v>47</v>
      </c>
      <c r="AM35" t="s">
        <v>48</v>
      </c>
      <c r="AN35" t="s">
        <v>49</v>
      </c>
      <c r="BC35" t="s">
        <v>50</v>
      </c>
      <c r="BD35" t="s">
        <v>51</v>
      </c>
    </row>
    <row r="36" spans="1:56">
      <c r="A36">
        <v>75049</v>
      </c>
      <c r="B36" t="s">
        <v>148</v>
      </c>
      <c r="C36">
        <v>773</v>
      </c>
      <c r="D36" t="s">
        <v>52</v>
      </c>
      <c r="E36" t="s">
        <v>44</v>
      </c>
      <c r="F36">
        <v>0.54500000000000004</v>
      </c>
      <c r="G36">
        <v>54.5</v>
      </c>
      <c r="H36">
        <v>0.496</v>
      </c>
      <c r="I36">
        <v>49.6</v>
      </c>
      <c r="J36">
        <v>0.44400000000000001</v>
      </c>
      <c r="K36">
        <v>44.4</v>
      </c>
      <c r="L36">
        <v>0.41399999999999998</v>
      </c>
      <c r="M36">
        <v>41.4</v>
      </c>
      <c r="N36">
        <v>0.39400000000000002</v>
      </c>
      <c r="O36">
        <v>39.4</v>
      </c>
      <c r="P36">
        <v>100</v>
      </c>
      <c r="Q36">
        <v>0.51700000000000002</v>
      </c>
      <c r="R36">
        <v>51.7</v>
      </c>
      <c r="S36">
        <v>0.496</v>
      </c>
      <c r="T36">
        <v>49.6</v>
      </c>
      <c r="U36">
        <v>0.44400000000000001</v>
      </c>
      <c r="V36">
        <v>44.4</v>
      </c>
      <c r="W36">
        <v>0.41399999999999998</v>
      </c>
      <c r="X36">
        <v>41.4</v>
      </c>
      <c r="Y36">
        <v>0.39400000000000002</v>
      </c>
      <c r="Z36">
        <v>39.4</v>
      </c>
      <c r="AA36" t="s">
        <v>53</v>
      </c>
      <c r="AB36">
        <v>0</v>
      </c>
      <c r="AC36">
        <v>0</v>
      </c>
      <c r="AG36" t="s">
        <v>46</v>
      </c>
      <c r="AH36" t="s">
        <v>47</v>
      </c>
      <c r="AM36" t="s">
        <v>48</v>
      </c>
      <c r="AN36" t="s">
        <v>49</v>
      </c>
      <c r="BC36" t="s">
        <v>50</v>
      </c>
      <c r="BD36" t="s">
        <v>51</v>
      </c>
    </row>
    <row r="37" spans="1:56">
      <c r="A37">
        <v>75050</v>
      </c>
      <c r="B37" t="s">
        <v>149</v>
      </c>
      <c r="C37">
        <v>773</v>
      </c>
      <c r="D37" t="s">
        <v>43</v>
      </c>
      <c r="E37" t="s">
        <v>44</v>
      </c>
      <c r="F37">
        <v>0.68799999999999994</v>
      </c>
      <c r="G37">
        <v>68.8</v>
      </c>
      <c r="H37">
        <v>0.626</v>
      </c>
      <c r="I37">
        <v>62.6</v>
      </c>
      <c r="J37">
        <v>0.55800000000000005</v>
      </c>
      <c r="K37">
        <v>55.8</v>
      </c>
      <c r="L37">
        <v>0.51900000000000002</v>
      </c>
      <c r="M37">
        <v>51.9</v>
      </c>
      <c r="N37">
        <v>0.49299999999999999</v>
      </c>
      <c r="O37">
        <v>49.3</v>
      </c>
      <c r="P37">
        <v>100</v>
      </c>
      <c r="Q37">
        <v>0.65300000000000002</v>
      </c>
      <c r="R37">
        <v>65.3</v>
      </c>
      <c r="S37">
        <v>0.626</v>
      </c>
      <c r="T37">
        <v>62.6</v>
      </c>
      <c r="U37">
        <v>0.55800000000000005</v>
      </c>
      <c r="V37">
        <v>55.8</v>
      </c>
      <c r="W37">
        <v>0.51900000000000002</v>
      </c>
      <c r="X37">
        <v>51.9</v>
      </c>
      <c r="Y37">
        <v>0.49299999999999999</v>
      </c>
      <c r="Z37">
        <v>49.3</v>
      </c>
      <c r="AA37" t="s">
        <v>45</v>
      </c>
      <c r="AB37">
        <v>0</v>
      </c>
      <c r="AC37">
        <v>0</v>
      </c>
      <c r="AG37" t="s">
        <v>46</v>
      </c>
      <c r="AH37" t="s">
        <v>47</v>
      </c>
      <c r="AM37" t="s">
        <v>48</v>
      </c>
      <c r="AN37" t="s">
        <v>49</v>
      </c>
      <c r="BC37" t="s">
        <v>50</v>
      </c>
      <c r="BD37" t="s">
        <v>51</v>
      </c>
    </row>
    <row r="38" spans="1:56">
      <c r="A38">
        <v>75050</v>
      </c>
      <c r="B38" t="s">
        <v>149</v>
      </c>
      <c r="C38">
        <v>773</v>
      </c>
      <c r="D38" t="s">
        <v>52</v>
      </c>
      <c r="E38" t="s">
        <v>44</v>
      </c>
      <c r="F38">
        <v>0.54500000000000004</v>
      </c>
      <c r="G38">
        <v>54.5</v>
      </c>
      <c r="H38">
        <v>0.496</v>
      </c>
      <c r="I38">
        <v>49.6</v>
      </c>
      <c r="J38">
        <v>0.44400000000000001</v>
      </c>
      <c r="K38">
        <v>44.4</v>
      </c>
      <c r="L38">
        <v>0.41399999999999998</v>
      </c>
      <c r="M38">
        <v>41.4</v>
      </c>
      <c r="N38">
        <v>0.39400000000000002</v>
      </c>
      <c r="O38">
        <v>39.4</v>
      </c>
      <c r="P38">
        <v>100</v>
      </c>
      <c r="Q38">
        <v>0.51700000000000002</v>
      </c>
      <c r="R38">
        <v>51.7</v>
      </c>
      <c r="S38">
        <v>0.496</v>
      </c>
      <c r="T38">
        <v>49.6</v>
      </c>
      <c r="U38">
        <v>0.44400000000000001</v>
      </c>
      <c r="V38">
        <v>44.4</v>
      </c>
      <c r="W38">
        <v>0.41399999999999998</v>
      </c>
      <c r="X38">
        <v>41.4</v>
      </c>
      <c r="Y38">
        <v>0.39400000000000002</v>
      </c>
      <c r="Z38">
        <v>39.4</v>
      </c>
      <c r="AA38" t="s">
        <v>53</v>
      </c>
      <c r="AB38">
        <v>0</v>
      </c>
      <c r="AC38">
        <v>0</v>
      </c>
      <c r="AG38" t="s">
        <v>46</v>
      </c>
      <c r="AH38" t="s">
        <v>47</v>
      </c>
      <c r="AM38" t="s">
        <v>48</v>
      </c>
      <c r="AN38" t="s">
        <v>49</v>
      </c>
      <c r="BC38" t="s">
        <v>50</v>
      </c>
      <c r="BD38" t="s">
        <v>51</v>
      </c>
    </row>
    <row r="39" spans="1:56">
      <c r="A39">
        <v>65761</v>
      </c>
      <c r="B39" t="s">
        <v>122</v>
      </c>
      <c r="C39">
        <v>773</v>
      </c>
      <c r="D39" t="s">
        <v>43</v>
      </c>
      <c r="E39" t="s">
        <v>44</v>
      </c>
      <c r="F39">
        <v>0.68799999999999994</v>
      </c>
      <c r="G39">
        <v>68.8</v>
      </c>
      <c r="H39">
        <v>0.626</v>
      </c>
      <c r="I39">
        <v>62.6</v>
      </c>
      <c r="J39">
        <v>0.55800000000000005</v>
      </c>
      <c r="K39">
        <v>55.8</v>
      </c>
      <c r="L39">
        <v>0.51900000000000002</v>
      </c>
      <c r="M39">
        <v>51.9</v>
      </c>
      <c r="N39">
        <v>0.49299999999999999</v>
      </c>
      <c r="O39">
        <v>49.3</v>
      </c>
      <c r="P39">
        <v>100</v>
      </c>
      <c r="Q39">
        <v>0.65300000000000002</v>
      </c>
      <c r="R39">
        <v>65.3</v>
      </c>
      <c r="S39">
        <v>0.626</v>
      </c>
      <c r="T39">
        <v>62.6</v>
      </c>
      <c r="U39">
        <v>0.55800000000000005</v>
      </c>
      <c r="V39">
        <v>55.8</v>
      </c>
      <c r="W39">
        <v>0.51900000000000002</v>
      </c>
      <c r="X39">
        <v>51.9</v>
      </c>
      <c r="Y39">
        <v>0.49299999999999999</v>
      </c>
      <c r="Z39">
        <v>49.3</v>
      </c>
      <c r="AA39" t="s">
        <v>45</v>
      </c>
      <c r="AB39">
        <v>0</v>
      </c>
      <c r="AC39">
        <v>0</v>
      </c>
      <c r="AG39" t="s">
        <v>46</v>
      </c>
      <c r="AH39" t="s">
        <v>47</v>
      </c>
      <c r="AM39" t="s">
        <v>48</v>
      </c>
      <c r="AN39" t="s">
        <v>49</v>
      </c>
      <c r="BC39" t="s">
        <v>50</v>
      </c>
      <c r="BD39" t="s">
        <v>51</v>
      </c>
    </row>
    <row r="40" spans="1:56">
      <c r="A40">
        <v>65761</v>
      </c>
      <c r="B40" t="s">
        <v>122</v>
      </c>
      <c r="C40">
        <v>773</v>
      </c>
      <c r="D40" t="s">
        <v>52</v>
      </c>
      <c r="E40" t="s">
        <v>44</v>
      </c>
      <c r="F40">
        <v>0.54500000000000004</v>
      </c>
      <c r="G40">
        <v>54.5</v>
      </c>
      <c r="H40">
        <v>0.496</v>
      </c>
      <c r="I40">
        <v>49.6</v>
      </c>
      <c r="J40">
        <v>0.44400000000000001</v>
      </c>
      <c r="K40">
        <v>44.4</v>
      </c>
      <c r="L40">
        <v>0.41399999999999998</v>
      </c>
      <c r="M40">
        <v>41.4</v>
      </c>
      <c r="N40">
        <v>0.39400000000000002</v>
      </c>
      <c r="O40">
        <v>39.4</v>
      </c>
      <c r="P40">
        <v>100</v>
      </c>
      <c r="Q40">
        <v>0.51700000000000002</v>
      </c>
      <c r="R40">
        <v>51.7</v>
      </c>
      <c r="S40">
        <v>0.496</v>
      </c>
      <c r="T40">
        <v>49.6</v>
      </c>
      <c r="U40">
        <v>0.44400000000000001</v>
      </c>
      <c r="V40">
        <v>44.4</v>
      </c>
      <c r="W40">
        <v>0.41399999999999998</v>
      </c>
      <c r="X40">
        <v>41.4</v>
      </c>
      <c r="Y40">
        <v>0.39400000000000002</v>
      </c>
      <c r="Z40">
        <v>39.4</v>
      </c>
      <c r="AA40" t="s">
        <v>53</v>
      </c>
      <c r="AB40">
        <v>0</v>
      </c>
      <c r="AC40">
        <v>0</v>
      </c>
      <c r="AG40" t="s">
        <v>46</v>
      </c>
      <c r="AH40" t="s">
        <v>47</v>
      </c>
      <c r="AM40" t="s">
        <v>48</v>
      </c>
      <c r="AN40" t="s">
        <v>49</v>
      </c>
      <c r="BC40" t="s">
        <v>50</v>
      </c>
      <c r="BD40" t="s">
        <v>51</v>
      </c>
    </row>
    <row r="41" spans="1:56">
      <c r="A41">
        <v>88235</v>
      </c>
      <c r="B41" t="s">
        <v>156</v>
      </c>
      <c r="C41">
        <v>773</v>
      </c>
      <c r="D41" t="s">
        <v>43</v>
      </c>
      <c r="E41" t="s">
        <v>44</v>
      </c>
      <c r="F41">
        <v>0.68799999999999994</v>
      </c>
      <c r="G41">
        <v>68.8</v>
      </c>
      <c r="H41">
        <v>0.626</v>
      </c>
      <c r="I41">
        <v>62.6</v>
      </c>
      <c r="J41">
        <v>0.55800000000000005</v>
      </c>
      <c r="K41">
        <v>55.8</v>
      </c>
      <c r="L41">
        <v>0.51900000000000002</v>
      </c>
      <c r="M41">
        <v>51.9</v>
      </c>
      <c r="N41">
        <v>0.49299999999999999</v>
      </c>
      <c r="O41">
        <v>49.3</v>
      </c>
      <c r="P41">
        <v>100</v>
      </c>
      <c r="Q41">
        <v>0.65300000000000002</v>
      </c>
      <c r="R41">
        <v>65.3</v>
      </c>
      <c r="S41">
        <v>0.626</v>
      </c>
      <c r="T41">
        <v>62.6</v>
      </c>
      <c r="U41">
        <v>0.55800000000000005</v>
      </c>
      <c r="V41">
        <v>55.8</v>
      </c>
      <c r="W41">
        <v>0.51900000000000002</v>
      </c>
      <c r="X41">
        <v>51.9</v>
      </c>
      <c r="Y41">
        <v>0.49299999999999999</v>
      </c>
      <c r="Z41">
        <v>49.3</v>
      </c>
      <c r="AA41" t="s">
        <v>45</v>
      </c>
      <c r="AB41">
        <v>0</v>
      </c>
      <c r="AC41">
        <v>0</v>
      </c>
      <c r="AG41" t="s">
        <v>46</v>
      </c>
      <c r="AH41" t="s">
        <v>47</v>
      </c>
      <c r="AM41" t="s">
        <v>48</v>
      </c>
      <c r="AN41" t="s">
        <v>49</v>
      </c>
      <c r="BC41" t="s">
        <v>50</v>
      </c>
      <c r="BD41" t="s">
        <v>51</v>
      </c>
    </row>
    <row r="42" spans="1:56">
      <c r="A42">
        <v>88235</v>
      </c>
      <c r="B42" t="s">
        <v>156</v>
      </c>
      <c r="C42">
        <v>773</v>
      </c>
      <c r="D42" t="s">
        <v>52</v>
      </c>
      <c r="E42" t="s">
        <v>44</v>
      </c>
      <c r="F42">
        <v>0.54500000000000004</v>
      </c>
      <c r="G42">
        <v>54.5</v>
      </c>
      <c r="H42">
        <v>0.496</v>
      </c>
      <c r="I42">
        <v>49.6</v>
      </c>
      <c r="J42">
        <v>0.44400000000000001</v>
      </c>
      <c r="K42">
        <v>44.4</v>
      </c>
      <c r="L42">
        <v>0.41399999999999998</v>
      </c>
      <c r="M42">
        <v>41.4</v>
      </c>
      <c r="N42">
        <v>0.39400000000000002</v>
      </c>
      <c r="O42">
        <v>39.4</v>
      </c>
      <c r="P42">
        <v>100</v>
      </c>
      <c r="Q42">
        <v>0.51700000000000002</v>
      </c>
      <c r="R42">
        <v>51.7</v>
      </c>
      <c r="S42">
        <v>0.496</v>
      </c>
      <c r="T42">
        <v>49.6</v>
      </c>
      <c r="U42">
        <v>0.44400000000000001</v>
      </c>
      <c r="V42">
        <v>44.4</v>
      </c>
      <c r="W42">
        <v>0.41399999999999998</v>
      </c>
      <c r="X42">
        <v>41.4</v>
      </c>
      <c r="Y42">
        <v>0.39400000000000002</v>
      </c>
      <c r="Z42">
        <v>39.4</v>
      </c>
      <c r="AA42" t="s">
        <v>53</v>
      </c>
      <c r="AB42">
        <v>0</v>
      </c>
      <c r="AC42">
        <v>0</v>
      </c>
      <c r="AG42" t="s">
        <v>46</v>
      </c>
      <c r="AH42" t="s">
        <v>47</v>
      </c>
      <c r="AM42" t="s">
        <v>48</v>
      </c>
      <c r="AN42" t="s">
        <v>49</v>
      </c>
      <c r="BC42" t="s">
        <v>50</v>
      </c>
      <c r="BD42" t="s">
        <v>51</v>
      </c>
    </row>
    <row r="43" spans="1:56">
      <c r="A43">
        <v>96867</v>
      </c>
      <c r="B43" t="s">
        <v>211</v>
      </c>
      <c r="C43">
        <v>773</v>
      </c>
      <c r="D43" t="s">
        <v>43</v>
      </c>
      <c r="E43" t="s">
        <v>44</v>
      </c>
      <c r="F43">
        <v>0.75900000000000001</v>
      </c>
      <c r="G43">
        <v>75.900000000000006</v>
      </c>
      <c r="H43">
        <v>0.68899999999999995</v>
      </c>
      <c r="I43">
        <v>68.900000000000006</v>
      </c>
      <c r="J43">
        <v>0.61299999999999999</v>
      </c>
      <c r="K43">
        <v>61.3</v>
      </c>
      <c r="L43">
        <v>0.56999999999999995</v>
      </c>
      <c r="M43">
        <v>57</v>
      </c>
      <c r="N43">
        <v>0.54200000000000004</v>
      </c>
      <c r="O43">
        <v>54.2</v>
      </c>
      <c r="P43">
        <v>100</v>
      </c>
      <c r="Q43">
        <v>0.72</v>
      </c>
      <c r="R43">
        <v>72</v>
      </c>
      <c r="S43">
        <v>0.68899999999999995</v>
      </c>
      <c r="T43">
        <v>68.900000000000006</v>
      </c>
      <c r="U43">
        <v>0.61299999999999999</v>
      </c>
      <c r="V43">
        <v>61.3</v>
      </c>
      <c r="W43">
        <v>0.56999999999999995</v>
      </c>
      <c r="X43">
        <v>57</v>
      </c>
      <c r="Y43">
        <v>0.54200000000000004</v>
      </c>
      <c r="Z43">
        <v>54.2</v>
      </c>
      <c r="AA43" t="s">
        <v>45</v>
      </c>
      <c r="AB43">
        <v>0</v>
      </c>
      <c r="AC43">
        <v>0</v>
      </c>
      <c r="AE43" t="s">
        <v>205</v>
      </c>
      <c r="AF43" t="s">
        <v>206</v>
      </c>
      <c r="AG43" t="s">
        <v>46</v>
      </c>
      <c r="AH43" t="s">
        <v>47</v>
      </c>
      <c r="AM43" t="s">
        <v>48</v>
      </c>
      <c r="AN43" t="s">
        <v>49</v>
      </c>
      <c r="BC43" t="s">
        <v>50</v>
      </c>
      <c r="BD43" t="s">
        <v>51</v>
      </c>
    </row>
    <row r="44" spans="1:56">
      <c r="A44">
        <v>96867</v>
      </c>
      <c r="B44" t="s">
        <v>211</v>
      </c>
      <c r="C44">
        <v>773</v>
      </c>
      <c r="D44" t="s">
        <v>52</v>
      </c>
      <c r="E44" t="s">
        <v>44</v>
      </c>
      <c r="F44">
        <v>0.61599999999999999</v>
      </c>
      <c r="G44">
        <v>61.6</v>
      </c>
      <c r="H44">
        <v>0.56100000000000005</v>
      </c>
      <c r="I44">
        <v>56.1</v>
      </c>
      <c r="J44">
        <v>0.5</v>
      </c>
      <c r="K44">
        <v>50</v>
      </c>
      <c r="L44">
        <v>0.46500000000000002</v>
      </c>
      <c r="M44">
        <v>46.5</v>
      </c>
      <c r="N44">
        <v>0.443</v>
      </c>
      <c r="O44">
        <v>44.3</v>
      </c>
      <c r="P44">
        <v>100</v>
      </c>
      <c r="Q44">
        <v>0.58499999999999996</v>
      </c>
      <c r="R44">
        <v>58.5</v>
      </c>
      <c r="S44">
        <v>0.56100000000000005</v>
      </c>
      <c r="T44">
        <v>56.1</v>
      </c>
      <c r="U44">
        <v>0.5</v>
      </c>
      <c r="V44">
        <v>50</v>
      </c>
      <c r="W44">
        <v>0.46500000000000002</v>
      </c>
      <c r="X44">
        <v>46.5</v>
      </c>
      <c r="Y44">
        <v>0.443</v>
      </c>
      <c r="Z44">
        <v>44.3</v>
      </c>
      <c r="AA44" t="s">
        <v>53</v>
      </c>
      <c r="AB44">
        <v>0</v>
      </c>
      <c r="AC44">
        <v>0</v>
      </c>
      <c r="AE44" t="s">
        <v>205</v>
      </c>
      <c r="AF44" t="s">
        <v>206</v>
      </c>
      <c r="AG44" t="s">
        <v>46</v>
      </c>
      <c r="AH44" t="s">
        <v>47</v>
      </c>
      <c r="AM44" t="s">
        <v>48</v>
      </c>
      <c r="AN44" t="s">
        <v>49</v>
      </c>
      <c r="BC44" t="s">
        <v>50</v>
      </c>
      <c r="BD44" t="s">
        <v>51</v>
      </c>
    </row>
    <row r="45" spans="1:56">
      <c r="A45">
        <v>82300</v>
      </c>
      <c r="B45" t="s">
        <v>154</v>
      </c>
      <c r="C45">
        <v>773</v>
      </c>
      <c r="D45" t="s">
        <v>43</v>
      </c>
      <c r="E45" t="s">
        <v>44</v>
      </c>
      <c r="F45">
        <v>0.75900000000000001</v>
      </c>
      <c r="G45">
        <v>75.900000000000006</v>
      </c>
      <c r="H45">
        <v>0.68899999999999995</v>
      </c>
      <c r="I45">
        <v>68.900000000000006</v>
      </c>
      <c r="J45">
        <v>0.61299999999999999</v>
      </c>
      <c r="K45">
        <v>61.3</v>
      </c>
      <c r="L45">
        <v>0.56999999999999995</v>
      </c>
      <c r="M45">
        <v>57</v>
      </c>
      <c r="N45">
        <v>0.54200000000000004</v>
      </c>
      <c r="O45">
        <v>54.2</v>
      </c>
      <c r="P45">
        <v>100</v>
      </c>
      <c r="Q45">
        <v>0.72</v>
      </c>
      <c r="R45">
        <v>72</v>
      </c>
      <c r="S45">
        <v>0.68899999999999995</v>
      </c>
      <c r="T45">
        <v>68.900000000000006</v>
      </c>
      <c r="U45">
        <v>0.61299999999999999</v>
      </c>
      <c r="V45">
        <v>61.3</v>
      </c>
      <c r="W45">
        <v>0.56999999999999995</v>
      </c>
      <c r="X45">
        <v>57</v>
      </c>
      <c r="Y45">
        <v>0.54200000000000004</v>
      </c>
      <c r="Z45">
        <v>54.2</v>
      </c>
      <c r="AA45" t="s">
        <v>45</v>
      </c>
      <c r="AB45">
        <v>0</v>
      </c>
      <c r="AC45">
        <v>0</v>
      </c>
      <c r="AG45" t="s">
        <v>46</v>
      </c>
      <c r="AH45" t="s">
        <v>47</v>
      </c>
      <c r="AM45" t="s">
        <v>48</v>
      </c>
      <c r="AN45" t="s">
        <v>49</v>
      </c>
      <c r="BC45" t="s">
        <v>50</v>
      </c>
      <c r="BD45" t="s">
        <v>51</v>
      </c>
    </row>
    <row r="46" spans="1:56">
      <c r="A46">
        <v>82300</v>
      </c>
      <c r="B46" t="s">
        <v>154</v>
      </c>
      <c r="C46">
        <v>773</v>
      </c>
      <c r="D46" t="s">
        <v>52</v>
      </c>
      <c r="E46" t="s">
        <v>44</v>
      </c>
      <c r="F46">
        <v>0.61599999999999999</v>
      </c>
      <c r="G46">
        <v>61.6</v>
      </c>
      <c r="H46">
        <v>0.56100000000000005</v>
      </c>
      <c r="I46">
        <v>56.1</v>
      </c>
      <c r="J46">
        <v>0.5</v>
      </c>
      <c r="K46">
        <v>50</v>
      </c>
      <c r="L46">
        <v>0.46500000000000002</v>
      </c>
      <c r="M46">
        <v>46.5</v>
      </c>
      <c r="N46">
        <v>0.443</v>
      </c>
      <c r="O46">
        <v>44.3</v>
      </c>
      <c r="P46">
        <v>100</v>
      </c>
      <c r="Q46">
        <v>0.58499999999999996</v>
      </c>
      <c r="R46">
        <v>58.5</v>
      </c>
      <c r="S46">
        <v>0.56100000000000005</v>
      </c>
      <c r="T46">
        <v>56.1</v>
      </c>
      <c r="U46">
        <v>0.5</v>
      </c>
      <c r="V46">
        <v>50</v>
      </c>
      <c r="W46">
        <v>0.46500000000000002</v>
      </c>
      <c r="X46">
        <v>46.5</v>
      </c>
      <c r="Y46">
        <v>0.443</v>
      </c>
      <c r="Z46">
        <v>44.3</v>
      </c>
      <c r="AA46" t="s">
        <v>53</v>
      </c>
      <c r="AB46">
        <v>0</v>
      </c>
      <c r="AC46">
        <v>0</v>
      </c>
      <c r="AG46" t="s">
        <v>46</v>
      </c>
      <c r="AH46" t="s">
        <v>47</v>
      </c>
      <c r="AM46" t="s">
        <v>48</v>
      </c>
      <c r="AN46" t="s">
        <v>49</v>
      </c>
      <c r="BC46" t="s">
        <v>50</v>
      </c>
      <c r="BD46" t="s">
        <v>51</v>
      </c>
    </row>
    <row r="47" spans="1:56">
      <c r="A47">
        <v>41139</v>
      </c>
      <c r="B47" t="s">
        <v>56</v>
      </c>
      <c r="C47">
        <v>773</v>
      </c>
      <c r="D47" t="s">
        <v>43</v>
      </c>
      <c r="E47" t="s">
        <v>44</v>
      </c>
      <c r="F47">
        <v>0.75900000000000001</v>
      </c>
      <c r="G47">
        <v>75.900000000000006</v>
      </c>
      <c r="H47">
        <v>0.68899999999999995</v>
      </c>
      <c r="I47">
        <v>68.900000000000006</v>
      </c>
      <c r="J47">
        <v>0.61299999999999999</v>
      </c>
      <c r="K47">
        <v>61.3</v>
      </c>
      <c r="L47">
        <v>0.56999999999999995</v>
      </c>
      <c r="M47">
        <v>57</v>
      </c>
      <c r="N47">
        <v>0.54200000000000004</v>
      </c>
      <c r="O47">
        <v>54.2</v>
      </c>
      <c r="P47">
        <v>100</v>
      </c>
      <c r="Q47">
        <v>0.72</v>
      </c>
      <c r="R47">
        <v>72</v>
      </c>
      <c r="S47">
        <v>0.68899999999999995</v>
      </c>
      <c r="T47">
        <v>68.900000000000006</v>
      </c>
      <c r="U47">
        <v>0.61299999999999999</v>
      </c>
      <c r="V47">
        <v>61.3</v>
      </c>
      <c r="W47">
        <v>0.56999999999999995</v>
      </c>
      <c r="X47">
        <v>57</v>
      </c>
      <c r="Y47">
        <v>0.54200000000000004</v>
      </c>
      <c r="Z47">
        <v>54.2</v>
      </c>
      <c r="AA47" t="s">
        <v>45</v>
      </c>
      <c r="AB47">
        <v>0</v>
      </c>
      <c r="AC47">
        <v>0</v>
      </c>
      <c r="AG47" t="s">
        <v>46</v>
      </c>
      <c r="AH47" t="s">
        <v>47</v>
      </c>
      <c r="AM47" t="s">
        <v>48</v>
      </c>
      <c r="AN47" t="s">
        <v>49</v>
      </c>
      <c r="BC47" t="s">
        <v>50</v>
      </c>
      <c r="BD47" t="s">
        <v>51</v>
      </c>
    </row>
    <row r="48" spans="1:56">
      <c r="A48">
        <v>41139</v>
      </c>
      <c r="B48" t="s">
        <v>56</v>
      </c>
      <c r="C48">
        <v>773</v>
      </c>
      <c r="D48" t="s">
        <v>52</v>
      </c>
      <c r="E48" t="s">
        <v>44</v>
      </c>
      <c r="F48">
        <v>0.61599999999999999</v>
      </c>
      <c r="G48">
        <v>61.6</v>
      </c>
      <c r="H48">
        <v>0.56100000000000005</v>
      </c>
      <c r="I48">
        <v>56.1</v>
      </c>
      <c r="J48">
        <v>0.5</v>
      </c>
      <c r="K48">
        <v>50</v>
      </c>
      <c r="L48">
        <v>0.46500000000000002</v>
      </c>
      <c r="M48">
        <v>46.5</v>
      </c>
      <c r="N48">
        <v>0.443</v>
      </c>
      <c r="O48">
        <v>44.3</v>
      </c>
      <c r="P48">
        <v>100</v>
      </c>
      <c r="Q48">
        <v>0.58499999999999996</v>
      </c>
      <c r="R48">
        <v>58.5</v>
      </c>
      <c r="S48">
        <v>0.56100000000000005</v>
      </c>
      <c r="T48">
        <v>56.1</v>
      </c>
      <c r="U48">
        <v>0.5</v>
      </c>
      <c r="V48">
        <v>50</v>
      </c>
      <c r="W48">
        <v>0.46500000000000002</v>
      </c>
      <c r="X48">
        <v>46.5</v>
      </c>
      <c r="Y48">
        <v>0.443</v>
      </c>
      <c r="Z48">
        <v>44.3</v>
      </c>
      <c r="AA48" t="s">
        <v>53</v>
      </c>
      <c r="AB48">
        <v>0</v>
      </c>
      <c r="AC48">
        <v>0</v>
      </c>
      <c r="AG48" t="s">
        <v>46</v>
      </c>
      <c r="AH48" t="s">
        <v>47</v>
      </c>
      <c r="AM48" t="s">
        <v>48</v>
      </c>
      <c r="AN48" t="s">
        <v>49</v>
      </c>
      <c r="BC48" t="s">
        <v>50</v>
      </c>
      <c r="BD48" t="s">
        <v>51</v>
      </c>
    </row>
    <row r="49" spans="1:56">
      <c r="A49">
        <v>75883</v>
      </c>
      <c r="B49" t="s">
        <v>152</v>
      </c>
      <c r="C49">
        <v>773</v>
      </c>
      <c r="D49" t="s">
        <v>43</v>
      </c>
      <c r="E49" t="s">
        <v>44</v>
      </c>
      <c r="F49">
        <v>0.75900000000000001</v>
      </c>
      <c r="G49">
        <v>75.900000000000006</v>
      </c>
      <c r="H49">
        <v>0.68899999999999995</v>
      </c>
      <c r="I49">
        <v>68.900000000000006</v>
      </c>
      <c r="J49">
        <v>0.61299999999999999</v>
      </c>
      <c r="K49">
        <v>61.3</v>
      </c>
      <c r="L49">
        <v>0.56999999999999995</v>
      </c>
      <c r="M49">
        <v>57</v>
      </c>
      <c r="N49">
        <v>0.54200000000000004</v>
      </c>
      <c r="O49">
        <v>54.2</v>
      </c>
      <c r="P49">
        <v>100</v>
      </c>
      <c r="Q49">
        <v>0.72</v>
      </c>
      <c r="R49">
        <v>72</v>
      </c>
      <c r="S49">
        <v>0.68899999999999995</v>
      </c>
      <c r="T49">
        <v>68.900000000000006</v>
      </c>
      <c r="U49">
        <v>0.61299999999999999</v>
      </c>
      <c r="V49">
        <v>61.3</v>
      </c>
      <c r="W49">
        <v>0.56999999999999995</v>
      </c>
      <c r="X49">
        <v>57</v>
      </c>
      <c r="Y49">
        <v>0.54200000000000004</v>
      </c>
      <c r="Z49">
        <v>54.2</v>
      </c>
      <c r="AA49" t="s">
        <v>45</v>
      </c>
      <c r="AB49">
        <v>0</v>
      </c>
      <c r="AC49">
        <v>0</v>
      </c>
      <c r="AG49" t="s">
        <v>46</v>
      </c>
      <c r="AH49" t="s">
        <v>47</v>
      </c>
      <c r="AM49" t="s">
        <v>48</v>
      </c>
      <c r="AN49" t="s">
        <v>49</v>
      </c>
      <c r="BC49" t="s">
        <v>50</v>
      </c>
      <c r="BD49" t="s">
        <v>51</v>
      </c>
    </row>
    <row r="50" spans="1:56">
      <c r="A50">
        <v>75883</v>
      </c>
      <c r="B50" t="s">
        <v>152</v>
      </c>
      <c r="C50">
        <v>773</v>
      </c>
      <c r="D50" t="s">
        <v>52</v>
      </c>
      <c r="E50" t="s">
        <v>44</v>
      </c>
      <c r="F50">
        <v>0.61599999999999999</v>
      </c>
      <c r="G50">
        <v>61.6</v>
      </c>
      <c r="H50">
        <v>0.56100000000000005</v>
      </c>
      <c r="I50">
        <v>56.1</v>
      </c>
      <c r="J50">
        <v>0.5</v>
      </c>
      <c r="K50">
        <v>50</v>
      </c>
      <c r="L50">
        <v>0.46500000000000002</v>
      </c>
      <c r="M50">
        <v>46.5</v>
      </c>
      <c r="N50">
        <v>0.443</v>
      </c>
      <c r="O50">
        <v>44.3</v>
      </c>
      <c r="P50">
        <v>100</v>
      </c>
      <c r="Q50">
        <v>0.58499999999999996</v>
      </c>
      <c r="R50">
        <v>58.5</v>
      </c>
      <c r="S50">
        <v>0.56100000000000005</v>
      </c>
      <c r="T50">
        <v>56.1</v>
      </c>
      <c r="U50">
        <v>0.5</v>
      </c>
      <c r="V50">
        <v>50</v>
      </c>
      <c r="W50">
        <v>0.46500000000000002</v>
      </c>
      <c r="X50">
        <v>46.5</v>
      </c>
      <c r="Y50">
        <v>0.443</v>
      </c>
      <c r="Z50">
        <v>44.3</v>
      </c>
      <c r="AA50" t="s">
        <v>53</v>
      </c>
      <c r="AB50">
        <v>0</v>
      </c>
      <c r="AC50">
        <v>0</v>
      </c>
      <c r="AG50" t="s">
        <v>46</v>
      </c>
      <c r="AH50" t="s">
        <v>47</v>
      </c>
      <c r="AM50" t="s">
        <v>48</v>
      </c>
      <c r="AN50" t="s">
        <v>49</v>
      </c>
      <c r="BC50" t="s">
        <v>50</v>
      </c>
      <c r="BD50" t="s">
        <v>51</v>
      </c>
    </row>
    <row r="51" spans="1:56">
      <c r="A51">
        <v>90276</v>
      </c>
      <c r="B51" t="s">
        <v>167</v>
      </c>
      <c r="C51">
        <v>773</v>
      </c>
      <c r="D51" t="s">
        <v>43</v>
      </c>
      <c r="E51" t="s">
        <v>44</v>
      </c>
      <c r="F51">
        <v>0.75900000000000001</v>
      </c>
      <c r="G51">
        <v>75.900000000000006</v>
      </c>
      <c r="H51">
        <v>0.68899999999999995</v>
      </c>
      <c r="I51">
        <v>68.900000000000006</v>
      </c>
      <c r="J51">
        <v>0.61299999999999999</v>
      </c>
      <c r="K51">
        <v>61.3</v>
      </c>
      <c r="L51">
        <v>0.56999999999999995</v>
      </c>
      <c r="M51">
        <v>57</v>
      </c>
      <c r="N51">
        <v>0.54200000000000004</v>
      </c>
      <c r="O51">
        <v>54.2</v>
      </c>
      <c r="P51">
        <v>100</v>
      </c>
      <c r="Q51">
        <v>0.72</v>
      </c>
      <c r="R51">
        <v>72</v>
      </c>
      <c r="S51">
        <v>0.68899999999999995</v>
      </c>
      <c r="T51">
        <v>68.900000000000006</v>
      </c>
      <c r="U51">
        <v>0.61299999999999999</v>
      </c>
      <c r="V51">
        <v>61.3</v>
      </c>
      <c r="W51">
        <v>0.56999999999999995</v>
      </c>
      <c r="X51">
        <v>57</v>
      </c>
      <c r="Y51">
        <v>0.54200000000000004</v>
      </c>
      <c r="Z51">
        <v>54.2</v>
      </c>
      <c r="AA51" t="s">
        <v>45</v>
      </c>
      <c r="AB51">
        <v>0</v>
      </c>
      <c r="AC51">
        <v>0</v>
      </c>
      <c r="AG51" t="s">
        <v>46</v>
      </c>
      <c r="AH51" t="s">
        <v>47</v>
      </c>
      <c r="AM51" t="s">
        <v>48</v>
      </c>
      <c r="AN51" t="s">
        <v>49</v>
      </c>
      <c r="BC51" t="s">
        <v>50</v>
      </c>
      <c r="BD51" t="s">
        <v>51</v>
      </c>
    </row>
    <row r="52" spans="1:56">
      <c r="A52">
        <v>90276</v>
      </c>
      <c r="B52" t="s">
        <v>167</v>
      </c>
      <c r="C52">
        <v>773</v>
      </c>
      <c r="D52" t="s">
        <v>52</v>
      </c>
      <c r="E52" t="s">
        <v>44</v>
      </c>
      <c r="F52">
        <v>0.61599999999999999</v>
      </c>
      <c r="G52">
        <v>61.6</v>
      </c>
      <c r="H52">
        <v>0.56100000000000005</v>
      </c>
      <c r="I52">
        <v>56.1</v>
      </c>
      <c r="J52">
        <v>0.5</v>
      </c>
      <c r="K52">
        <v>50</v>
      </c>
      <c r="L52">
        <v>0.46500000000000002</v>
      </c>
      <c r="M52">
        <v>46.5</v>
      </c>
      <c r="N52">
        <v>0.443</v>
      </c>
      <c r="O52">
        <v>44.3</v>
      </c>
      <c r="P52">
        <v>100</v>
      </c>
      <c r="Q52">
        <v>0.58499999999999996</v>
      </c>
      <c r="R52">
        <v>58.5</v>
      </c>
      <c r="S52">
        <v>0.56100000000000005</v>
      </c>
      <c r="T52">
        <v>56.1</v>
      </c>
      <c r="U52">
        <v>0.5</v>
      </c>
      <c r="V52">
        <v>50</v>
      </c>
      <c r="W52">
        <v>0.46500000000000002</v>
      </c>
      <c r="X52">
        <v>46.5</v>
      </c>
      <c r="Y52">
        <v>0.443</v>
      </c>
      <c r="Z52">
        <v>44.3</v>
      </c>
      <c r="AA52" t="s">
        <v>53</v>
      </c>
      <c r="AB52">
        <v>0</v>
      </c>
      <c r="AC52">
        <v>0</v>
      </c>
      <c r="AG52" t="s">
        <v>46</v>
      </c>
      <c r="AH52" t="s">
        <v>47</v>
      </c>
      <c r="AM52" t="s">
        <v>48</v>
      </c>
      <c r="AN52" t="s">
        <v>49</v>
      </c>
      <c r="BC52" t="s">
        <v>50</v>
      </c>
      <c r="BD52" t="s">
        <v>51</v>
      </c>
    </row>
    <row r="53" spans="1:56">
      <c r="A53">
        <v>90277</v>
      </c>
      <c r="B53" t="s">
        <v>168</v>
      </c>
      <c r="C53">
        <v>773</v>
      </c>
      <c r="D53" t="s">
        <v>43</v>
      </c>
      <c r="E53" t="s">
        <v>44</v>
      </c>
      <c r="F53">
        <v>0.75900000000000001</v>
      </c>
      <c r="G53">
        <v>75.900000000000006</v>
      </c>
      <c r="H53">
        <v>0.68899999999999995</v>
      </c>
      <c r="I53">
        <v>68.900000000000006</v>
      </c>
      <c r="J53">
        <v>0.61299999999999999</v>
      </c>
      <c r="K53">
        <v>61.3</v>
      </c>
      <c r="L53">
        <v>0.56999999999999995</v>
      </c>
      <c r="M53">
        <v>57</v>
      </c>
      <c r="N53">
        <v>0.54200000000000004</v>
      </c>
      <c r="O53">
        <v>54.2</v>
      </c>
      <c r="P53">
        <v>100</v>
      </c>
      <c r="Q53">
        <v>0.72</v>
      </c>
      <c r="R53">
        <v>72</v>
      </c>
      <c r="S53">
        <v>0.68899999999999995</v>
      </c>
      <c r="T53">
        <v>68.900000000000006</v>
      </c>
      <c r="U53">
        <v>0.61299999999999999</v>
      </c>
      <c r="V53">
        <v>61.3</v>
      </c>
      <c r="W53">
        <v>0.56999999999999995</v>
      </c>
      <c r="X53">
        <v>57</v>
      </c>
      <c r="Y53">
        <v>0.54200000000000004</v>
      </c>
      <c r="Z53">
        <v>54.2</v>
      </c>
      <c r="AA53" t="s">
        <v>45</v>
      </c>
      <c r="AB53">
        <v>0</v>
      </c>
      <c r="AC53">
        <v>0</v>
      </c>
      <c r="AG53" t="s">
        <v>46</v>
      </c>
      <c r="AH53" t="s">
        <v>47</v>
      </c>
      <c r="AM53" t="s">
        <v>48</v>
      </c>
      <c r="AN53" t="s">
        <v>49</v>
      </c>
      <c r="BC53" t="s">
        <v>50</v>
      </c>
      <c r="BD53" t="s">
        <v>51</v>
      </c>
    </row>
    <row r="54" spans="1:56">
      <c r="A54">
        <v>90277</v>
      </c>
      <c r="B54" t="s">
        <v>168</v>
      </c>
      <c r="C54">
        <v>773</v>
      </c>
      <c r="D54" t="s">
        <v>52</v>
      </c>
      <c r="E54" t="s">
        <v>44</v>
      </c>
      <c r="F54">
        <v>0.61599999999999999</v>
      </c>
      <c r="G54">
        <v>61.6</v>
      </c>
      <c r="H54">
        <v>0.56100000000000005</v>
      </c>
      <c r="I54">
        <v>56.1</v>
      </c>
      <c r="J54">
        <v>0.5</v>
      </c>
      <c r="K54">
        <v>50</v>
      </c>
      <c r="L54">
        <v>0.46500000000000002</v>
      </c>
      <c r="M54">
        <v>46.5</v>
      </c>
      <c r="N54">
        <v>0.443</v>
      </c>
      <c r="O54">
        <v>44.3</v>
      </c>
      <c r="P54">
        <v>100</v>
      </c>
      <c r="Q54">
        <v>0.58499999999999996</v>
      </c>
      <c r="R54">
        <v>58.5</v>
      </c>
      <c r="S54">
        <v>0.56100000000000005</v>
      </c>
      <c r="T54">
        <v>56.1</v>
      </c>
      <c r="U54">
        <v>0.5</v>
      </c>
      <c r="V54">
        <v>50</v>
      </c>
      <c r="W54">
        <v>0.46500000000000002</v>
      </c>
      <c r="X54">
        <v>46.5</v>
      </c>
      <c r="Y54">
        <v>0.443</v>
      </c>
      <c r="Z54">
        <v>44.3</v>
      </c>
      <c r="AA54" t="s">
        <v>53</v>
      </c>
      <c r="AB54">
        <v>0</v>
      </c>
      <c r="AC54">
        <v>0</v>
      </c>
      <c r="AG54" t="s">
        <v>46</v>
      </c>
      <c r="AH54" t="s">
        <v>47</v>
      </c>
      <c r="AM54" t="s">
        <v>48</v>
      </c>
      <c r="AN54" t="s">
        <v>49</v>
      </c>
      <c r="BC54" t="s">
        <v>50</v>
      </c>
      <c r="BD54" t="s">
        <v>51</v>
      </c>
    </row>
    <row r="55" spans="1:56">
      <c r="A55">
        <v>90278</v>
      </c>
      <c r="B55" t="s">
        <v>169</v>
      </c>
      <c r="C55">
        <v>773</v>
      </c>
      <c r="D55" t="s">
        <v>43</v>
      </c>
      <c r="E55" t="s">
        <v>44</v>
      </c>
      <c r="F55">
        <v>0.75900000000000001</v>
      </c>
      <c r="G55">
        <v>75.900000000000006</v>
      </c>
      <c r="H55">
        <v>0.68899999999999995</v>
      </c>
      <c r="I55">
        <v>68.900000000000006</v>
      </c>
      <c r="J55">
        <v>0.61299999999999999</v>
      </c>
      <c r="K55">
        <v>61.3</v>
      </c>
      <c r="L55">
        <v>0.56999999999999995</v>
      </c>
      <c r="M55">
        <v>57</v>
      </c>
      <c r="N55">
        <v>0.54200000000000004</v>
      </c>
      <c r="O55">
        <v>54.2</v>
      </c>
      <c r="P55">
        <v>100</v>
      </c>
      <c r="Q55">
        <v>0.72</v>
      </c>
      <c r="R55">
        <v>72</v>
      </c>
      <c r="S55">
        <v>0.68899999999999995</v>
      </c>
      <c r="T55">
        <v>68.900000000000006</v>
      </c>
      <c r="U55">
        <v>0.61299999999999999</v>
      </c>
      <c r="V55">
        <v>61.3</v>
      </c>
      <c r="W55">
        <v>0.56999999999999995</v>
      </c>
      <c r="X55">
        <v>57</v>
      </c>
      <c r="Y55">
        <v>0.54200000000000004</v>
      </c>
      <c r="Z55">
        <v>54.2</v>
      </c>
      <c r="AA55" t="s">
        <v>45</v>
      </c>
      <c r="AB55">
        <v>0</v>
      </c>
      <c r="AC55">
        <v>0</v>
      </c>
      <c r="AG55" t="s">
        <v>46</v>
      </c>
      <c r="AH55" t="s">
        <v>47</v>
      </c>
      <c r="AM55" t="s">
        <v>48</v>
      </c>
      <c r="AN55" t="s">
        <v>49</v>
      </c>
      <c r="BC55" t="s">
        <v>50</v>
      </c>
      <c r="BD55" t="s">
        <v>51</v>
      </c>
    </row>
    <row r="56" spans="1:56">
      <c r="A56">
        <v>90278</v>
      </c>
      <c r="B56" t="s">
        <v>169</v>
      </c>
      <c r="C56">
        <v>773</v>
      </c>
      <c r="D56" t="s">
        <v>52</v>
      </c>
      <c r="E56" t="s">
        <v>44</v>
      </c>
      <c r="F56">
        <v>0.61599999999999999</v>
      </c>
      <c r="G56">
        <v>61.6</v>
      </c>
      <c r="H56">
        <v>0.56100000000000005</v>
      </c>
      <c r="I56">
        <v>56.1</v>
      </c>
      <c r="J56">
        <v>0.5</v>
      </c>
      <c r="K56">
        <v>50</v>
      </c>
      <c r="L56">
        <v>0.46500000000000002</v>
      </c>
      <c r="M56">
        <v>46.5</v>
      </c>
      <c r="N56">
        <v>0.443</v>
      </c>
      <c r="O56">
        <v>44.3</v>
      </c>
      <c r="P56">
        <v>100</v>
      </c>
      <c r="Q56">
        <v>0.58499999999999996</v>
      </c>
      <c r="R56">
        <v>58.5</v>
      </c>
      <c r="S56">
        <v>0.56100000000000005</v>
      </c>
      <c r="T56">
        <v>56.1</v>
      </c>
      <c r="U56">
        <v>0.5</v>
      </c>
      <c r="V56">
        <v>50</v>
      </c>
      <c r="W56">
        <v>0.46500000000000002</v>
      </c>
      <c r="X56">
        <v>46.5</v>
      </c>
      <c r="Y56">
        <v>0.443</v>
      </c>
      <c r="Z56">
        <v>44.3</v>
      </c>
      <c r="AA56" t="s">
        <v>53</v>
      </c>
      <c r="AB56">
        <v>0</v>
      </c>
      <c r="AC56">
        <v>0</v>
      </c>
      <c r="AG56" t="s">
        <v>46</v>
      </c>
      <c r="AH56" t="s">
        <v>47</v>
      </c>
      <c r="AM56" t="s">
        <v>48</v>
      </c>
      <c r="AN56" t="s">
        <v>49</v>
      </c>
      <c r="BC56" t="s">
        <v>50</v>
      </c>
      <c r="BD56" t="s">
        <v>51</v>
      </c>
    </row>
    <row r="57" spans="1:56">
      <c r="A57">
        <v>90279</v>
      </c>
      <c r="B57" t="s">
        <v>170</v>
      </c>
      <c r="C57">
        <v>773</v>
      </c>
      <c r="D57" t="s">
        <v>43</v>
      </c>
      <c r="E57" t="s">
        <v>44</v>
      </c>
      <c r="F57">
        <v>0.75900000000000001</v>
      </c>
      <c r="G57">
        <v>75.900000000000006</v>
      </c>
      <c r="H57">
        <v>0.68899999999999995</v>
      </c>
      <c r="I57">
        <v>68.900000000000006</v>
      </c>
      <c r="J57">
        <v>0.61299999999999999</v>
      </c>
      <c r="K57">
        <v>61.3</v>
      </c>
      <c r="L57">
        <v>0.56999999999999995</v>
      </c>
      <c r="M57">
        <v>57</v>
      </c>
      <c r="N57">
        <v>0.54200000000000004</v>
      </c>
      <c r="O57">
        <v>54.2</v>
      </c>
      <c r="P57">
        <v>100</v>
      </c>
      <c r="Q57">
        <v>0.72</v>
      </c>
      <c r="R57">
        <v>72</v>
      </c>
      <c r="S57">
        <v>0.68899999999999995</v>
      </c>
      <c r="T57">
        <v>68.900000000000006</v>
      </c>
      <c r="U57">
        <v>0.61299999999999999</v>
      </c>
      <c r="V57">
        <v>61.3</v>
      </c>
      <c r="W57">
        <v>0.56999999999999995</v>
      </c>
      <c r="X57">
        <v>57</v>
      </c>
      <c r="Y57">
        <v>0.54200000000000004</v>
      </c>
      <c r="Z57">
        <v>54.2</v>
      </c>
      <c r="AA57" t="s">
        <v>45</v>
      </c>
      <c r="AB57">
        <v>0</v>
      </c>
      <c r="AC57">
        <v>0</v>
      </c>
      <c r="AG57" t="s">
        <v>46</v>
      </c>
      <c r="AH57" t="s">
        <v>47</v>
      </c>
      <c r="AM57" t="s">
        <v>48</v>
      </c>
      <c r="AN57" t="s">
        <v>49</v>
      </c>
      <c r="BC57" t="s">
        <v>50</v>
      </c>
      <c r="BD57" t="s">
        <v>51</v>
      </c>
    </row>
    <row r="58" spans="1:56">
      <c r="A58">
        <v>90279</v>
      </c>
      <c r="B58" t="s">
        <v>170</v>
      </c>
      <c r="C58">
        <v>773</v>
      </c>
      <c r="D58" t="s">
        <v>52</v>
      </c>
      <c r="E58" t="s">
        <v>44</v>
      </c>
      <c r="F58">
        <v>0.61599999999999999</v>
      </c>
      <c r="G58">
        <v>61.6</v>
      </c>
      <c r="H58">
        <v>0.56100000000000005</v>
      </c>
      <c r="I58">
        <v>56.1</v>
      </c>
      <c r="J58">
        <v>0.5</v>
      </c>
      <c r="K58">
        <v>50</v>
      </c>
      <c r="L58">
        <v>0.46500000000000002</v>
      </c>
      <c r="M58">
        <v>46.5</v>
      </c>
      <c r="N58">
        <v>0.443</v>
      </c>
      <c r="O58">
        <v>44.3</v>
      </c>
      <c r="P58">
        <v>100</v>
      </c>
      <c r="Q58">
        <v>0.58499999999999996</v>
      </c>
      <c r="R58">
        <v>58.5</v>
      </c>
      <c r="S58">
        <v>0.56100000000000005</v>
      </c>
      <c r="T58">
        <v>56.1</v>
      </c>
      <c r="U58">
        <v>0.5</v>
      </c>
      <c r="V58">
        <v>50</v>
      </c>
      <c r="W58">
        <v>0.46500000000000002</v>
      </c>
      <c r="X58">
        <v>46.5</v>
      </c>
      <c r="Y58">
        <v>0.443</v>
      </c>
      <c r="Z58">
        <v>44.3</v>
      </c>
      <c r="AA58" t="s">
        <v>53</v>
      </c>
      <c r="AB58">
        <v>0</v>
      </c>
      <c r="AC58">
        <v>0</v>
      </c>
      <c r="AG58" t="s">
        <v>46</v>
      </c>
      <c r="AH58" t="s">
        <v>47</v>
      </c>
      <c r="AM58" t="s">
        <v>48</v>
      </c>
      <c r="AN58" t="s">
        <v>49</v>
      </c>
      <c r="BC58" t="s">
        <v>50</v>
      </c>
      <c r="BD58" t="s">
        <v>51</v>
      </c>
    </row>
    <row r="59" spans="1:56">
      <c r="A59">
        <v>88236</v>
      </c>
      <c r="B59" t="s">
        <v>157</v>
      </c>
      <c r="C59">
        <v>773</v>
      </c>
      <c r="D59" t="s">
        <v>43</v>
      </c>
      <c r="E59" t="s">
        <v>44</v>
      </c>
      <c r="F59">
        <v>0.75900000000000001</v>
      </c>
      <c r="G59">
        <v>75.900000000000006</v>
      </c>
      <c r="H59">
        <v>0.68899999999999995</v>
      </c>
      <c r="I59">
        <v>68.900000000000006</v>
      </c>
      <c r="J59">
        <v>0.61299999999999999</v>
      </c>
      <c r="K59">
        <v>61.3</v>
      </c>
      <c r="L59">
        <v>0.56999999999999995</v>
      </c>
      <c r="M59">
        <v>57</v>
      </c>
      <c r="N59">
        <v>0.54200000000000004</v>
      </c>
      <c r="O59">
        <v>54.2</v>
      </c>
      <c r="P59">
        <v>100</v>
      </c>
      <c r="Q59">
        <v>0.72</v>
      </c>
      <c r="R59">
        <v>72</v>
      </c>
      <c r="S59">
        <v>0.68899999999999995</v>
      </c>
      <c r="T59">
        <v>68.900000000000006</v>
      </c>
      <c r="U59">
        <v>0.61299999999999999</v>
      </c>
      <c r="V59">
        <v>61.3</v>
      </c>
      <c r="W59">
        <v>0.56999999999999995</v>
      </c>
      <c r="X59">
        <v>57</v>
      </c>
      <c r="Y59">
        <v>0.54200000000000004</v>
      </c>
      <c r="Z59">
        <v>54.2</v>
      </c>
      <c r="AA59" t="s">
        <v>45</v>
      </c>
      <c r="AB59">
        <v>0</v>
      </c>
      <c r="AC59">
        <v>0</v>
      </c>
      <c r="AG59" t="s">
        <v>46</v>
      </c>
      <c r="AH59" t="s">
        <v>47</v>
      </c>
      <c r="AM59" t="s">
        <v>48</v>
      </c>
      <c r="AN59" t="s">
        <v>49</v>
      </c>
      <c r="BC59" t="s">
        <v>50</v>
      </c>
      <c r="BD59" t="s">
        <v>51</v>
      </c>
    </row>
    <row r="60" spans="1:56">
      <c r="A60">
        <v>88236</v>
      </c>
      <c r="B60" t="s">
        <v>157</v>
      </c>
      <c r="C60">
        <v>773</v>
      </c>
      <c r="D60" t="s">
        <v>52</v>
      </c>
      <c r="E60" t="s">
        <v>44</v>
      </c>
      <c r="F60">
        <v>0.61599999999999999</v>
      </c>
      <c r="G60">
        <v>61.6</v>
      </c>
      <c r="H60">
        <v>0.56100000000000005</v>
      </c>
      <c r="I60">
        <v>56.1</v>
      </c>
      <c r="J60">
        <v>0.5</v>
      </c>
      <c r="K60">
        <v>50</v>
      </c>
      <c r="L60">
        <v>0.46500000000000002</v>
      </c>
      <c r="M60">
        <v>46.5</v>
      </c>
      <c r="N60">
        <v>0.443</v>
      </c>
      <c r="O60">
        <v>44.3</v>
      </c>
      <c r="P60">
        <v>100</v>
      </c>
      <c r="Q60">
        <v>0.58499999999999996</v>
      </c>
      <c r="R60">
        <v>58.5</v>
      </c>
      <c r="S60">
        <v>0.56100000000000005</v>
      </c>
      <c r="T60">
        <v>56.1</v>
      </c>
      <c r="U60">
        <v>0.5</v>
      </c>
      <c r="V60">
        <v>50</v>
      </c>
      <c r="W60">
        <v>0.46500000000000002</v>
      </c>
      <c r="X60">
        <v>46.5</v>
      </c>
      <c r="Y60">
        <v>0.443</v>
      </c>
      <c r="Z60">
        <v>44.3</v>
      </c>
      <c r="AA60" t="s">
        <v>53</v>
      </c>
      <c r="AB60">
        <v>0</v>
      </c>
      <c r="AC60">
        <v>0</v>
      </c>
      <c r="AG60" t="s">
        <v>46</v>
      </c>
      <c r="AH60" t="s">
        <v>47</v>
      </c>
      <c r="AM60" t="s">
        <v>48</v>
      </c>
      <c r="AN60" t="s">
        <v>49</v>
      </c>
      <c r="BC60" t="s">
        <v>50</v>
      </c>
      <c r="BD60" t="s">
        <v>51</v>
      </c>
    </row>
    <row r="61" spans="1:56">
      <c r="A61">
        <v>41140</v>
      </c>
      <c r="B61" t="s">
        <v>57</v>
      </c>
      <c r="C61">
        <v>773</v>
      </c>
      <c r="D61" t="s">
        <v>43</v>
      </c>
      <c r="E61" t="s">
        <v>44</v>
      </c>
      <c r="F61">
        <v>0.75900000000000001</v>
      </c>
      <c r="G61">
        <v>75.900000000000006</v>
      </c>
      <c r="H61">
        <v>0.68899999999999995</v>
      </c>
      <c r="I61">
        <v>68.900000000000006</v>
      </c>
      <c r="J61">
        <v>0.61299999999999999</v>
      </c>
      <c r="K61">
        <v>61.3</v>
      </c>
      <c r="L61">
        <v>0.56999999999999995</v>
      </c>
      <c r="M61">
        <v>57</v>
      </c>
      <c r="N61">
        <v>0.54200000000000004</v>
      </c>
      <c r="O61">
        <v>54.2</v>
      </c>
      <c r="P61">
        <v>100</v>
      </c>
      <c r="Q61">
        <v>0.72</v>
      </c>
      <c r="R61">
        <v>72</v>
      </c>
      <c r="S61">
        <v>0.68899999999999995</v>
      </c>
      <c r="T61">
        <v>68.900000000000006</v>
      </c>
      <c r="U61">
        <v>0.61299999999999999</v>
      </c>
      <c r="V61">
        <v>61.3</v>
      </c>
      <c r="W61">
        <v>0.56999999999999995</v>
      </c>
      <c r="X61">
        <v>57</v>
      </c>
      <c r="Y61">
        <v>0.54200000000000004</v>
      </c>
      <c r="Z61">
        <v>54.2</v>
      </c>
      <c r="AA61" t="s">
        <v>45</v>
      </c>
      <c r="AB61">
        <v>0</v>
      </c>
      <c r="AC61">
        <v>0</v>
      </c>
      <c r="AG61" t="s">
        <v>46</v>
      </c>
      <c r="AH61" t="s">
        <v>47</v>
      </c>
      <c r="AM61" t="s">
        <v>48</v>
      </c>
      <c r="AN61" t="s">
        <v>49</v>
      </c>
      <c r="BC61" t="s">
        <v>50</v>
      </c>
      <c r="BD61" t="s">
        <v>51</v>
      </c>
    </row>
    <row r="62" spans="1:56">
      <c r="A62">
        <v>41140</v>
      </c>
      <c r="B62" t="s">
        <v>57</v>
      </c>
      <c r="C62">
        <v>773</v>
      </c>
      <c r="D62" t="s">
        <v>52</v>
      </c>
      <c r="E62" t="s">
        <v>44</v>
      </c>
      <c r="F62">
        <v>0.61599999999999999</v>
      </c>
      <c r="G62">
        <v>61.6</v>
      </c>
      <c r="H62">
        <v>0.56100000000000005</v>
      </c>
      <c r="I62">
        <v>56.1</v>
      </c>
      <c r="J62">
        <v>0.5</v>
      </c>
      <c r="K62">
        <v>50</v>
      </c>
      <c r="L62">
        <v>0.46500000000000002</v>
      </c>
      <c r="M62">
        <v>46.5</v>
      </c>
      <c r="N62">
        <v>0.443</v>
      </c>
      <c r="O62">
        <v>44.3</v>
      </c>
      <c r="P62">
        <v>100</v>
      </c>
      <c r="Q62">
        <v>0.58499999999999996</v>
      </c>
      <c r="R62">
        <v>58.5</v>
      </c>
      <c r="S62">
        <v>0.56100000000000005</v>
      </c>
      <c r="T62">
        <v>56.1</v>
      </c>
      <c r="U62">
        <v>0.5</v>
      </c>
      <c r="V62">
        <v>50</v>
      </c>
      <c r="W62">
        <v>0.46500000000000002</v>
      </c>
      <c r="X62">
        <v>46.5</v>
      </c>
      <c r="Y62">
        <v>0.443</v>
      </c>
      <c r="Z62">
        <v>44.3</v>
      </c>
      <c r="AA62" t="s">
        <v>53</v>
      </c>
      <c r="AB62">
        <v>0</v>
      </c>
      <c r="AC62">
        <v>0</v>
      </c>
      <c r="AG62" t="s">
        <v>46</v>
      </c>
      <c r="AH62" t="s">
        <v>47</v>
      </c>
      <c r="AM62" t="s">
        <v>48</v>
      </c>
      <c r="AN62" t="s">
        <v>49</v>
      </c>
      <c r="BC62" t="s">
        <v>50</v>
      </c>
      <c r="BD62" t="s">
        <v>51</v>
      </c>
    </row>
    <row r="63" spans="1:56">
      <c r="A63">
        <v>66016</v>
      </c>
      <c r="B63" t="s">
        <v>133</v>
      </c>
      <c r="C63">
        <v>773</v>
      </c>
      <c r="D63" t="s">
        <v>43</v>
      </c>
      <c r="E63" t="s">
        <v>44</v>
      </c>
      <c r="F63">
        <v>0.75900000000000001</v>
      </c>
      <c r="G63">
        <v>75.900000000000006</v>
      </c>
      <c r="H63">
        <v>0.68899999999999995</v>
      </c>
      <c r="I63">
        <v>68.900000000000006</v>
      </c>
      <c r="J63">
        <v>0.61299999999999999</v>
      </c>
      <c r="K63">
        <v>61.3</v>
      </c>
      <c r="L63">
        <v>0.56999999999999995</v>
      </c>
      <c r="M63">
        <v>57</v>
      </c>
      <c r="N63">
        <v>0.54200000000000004</v>
      </c>
      <c r="O63">
        <v>54.2</v>
      </c>
      <c r="P63">
        <v>100</v>
      </c>
      <c r="Q63">
        <v>0.72</v>
      </c>
      <c r="R63">
        <v>72</v>
      </c>
      <c r="S63">
        <v>0.68899999999999995</v>
      </c>
      <c r="T63">
        <v>68.900000000000006</v>
      </c>
      <c r="U63">
        <v>0.61299999999999999</v>
      </c>
      <c r="V63">
        <v>61.3</v>
      </c>
      <c r="W63">
        <v>0.56999999999999995</v>
      </c>
      <c r="X63">
        <v>57</v>
      </c>
      <c r="Y63">
        <v>0.54200000000000004</v>
      </c>
      <c r="Z63">
        <v>54.2</v>
      </c>
      <c r="AA63" t="s">
        <v>45</v>
      </c>
      <c r="AB63">
        <v>0</v>
      </c>
      <c r="AC63">
        <v>0</v>
      </c>
      <c r="AG63" t="s">
        <v>46</v>
      </c>
      <c r="AH63" t="s">
        <v>47</v>
      </c>
      <c r="AM63" t="s">
        <v>48</v>
      </c>
      <c r="AN63" t="s">
        <v>49</v>
      </c>
      <c r="BC63" t="s">
        <v>50</v>
      </c>
      <c r="BD63" t="s">
        <v>51</v>
      </c>
    </row>
    <row r="64" spans="1:56">
      <c r="A64">
        <v>66016</v>
      </c>
      <c r="B64" t="s">
        <v>133</v>
      </c>
      <c r="C64">
        <v>773</v>
      </c>
      <c r="D64" t="s">
        <v>52</v>
      </c>
      <c r="E64" t="s">
        <v>44</v>
      </c>
      <c r="F64">
        <v>0.61599999999999999</v>
      </c>
      <c r="G64">
        <v>61.6</v>
      </c>
      <c r="H64">
        <v>0.56100000000000005</v>
      </c>
      <c r="I64">
        <v>56.1</v>
      </c>
      <c r="J64">
        <v>0.5</v>
      </c>
      <c r="K64">
        <v>50</v>
      </c>
      <c r="L64">
        <v>0.46500000000000002</v>
      </c>
      <c r="M64">
        <v>46.5</v>
      </c>
      <c r="N64">
        <v>0.443</v>
      </c>
      <c r="O64">
        <v>44.3</v>
      </c>
      <c r="P64">
        <v>100</v>
      </c>
      <c r="Q64">
        <v>0.58499999999999996</v>
      </c>
      <c r="R64">
        <v>58.5</v>
      </c>
      <c r="S64">
        <v>0.56100000000000005</v>
      </c>
      <c r="T64">
        <v>56.1</v>
      </c>
      <c r="U64">
        <v>0.5</v>
      </c>
      <c r="V64">
        <v>50</v>
      </c>
      <c r="W64">
        <v>0.46500000000000002</v>
      </c>
      <c r="X64">
        <v>46.5</v>
      </c>
      <c r="Y64">
        <v>0.443</v>
      </c>
      <c r="Z64">
        <v>44.3</v>
      </c>
      <c r="AA64" t="s">
        <v>53</v>
      </c>
      <c r="AB64">
        <v>0</v>
      </c>
      <c r="AC64">
        <v>0</v>
      </c>
      <c r="AG64" t="s">
        <v>46</v>
      </c>
      <c r="AH64" t="s">
        <v>47</v>
      </c>
      <c r="AM64" t="s">
        <v>48</v>
      </c>
      <c r="AN64" t="s">
        <v>49</v>
      </c>
      <c r="BC64" t="s">
        <v>50</v>
      </c>
      <c r="BD64" t="s">
        <v>51</v>
      </c>
    </row>
    <row r="65" spans="1:56">
      <c r="A65">
        <v>90280</v>
      </c>
      <c r="B65" t="s">
        <v>171</v>
      </c>
      <c r="C65">
        <v>773</v>
      </c>
      <c r="D65" t="s">
        <v>43</v>
      </c>
      <c r="E65" t="s">
        <v>44</v>
      </c>
      <c r="F65">
        <v>0.75900000000000001</v>
      </c>
      <c r="G65">
        <v>75.900000000000006</v>
      </c>
      <c r="H65">
        <v>0.68899999999999995</v>
      </c>
      <c r="I65">
        <v>68.900000000000006</v>
      </c>
      <c r="J65">
        <v>0.61299999999999999</v>
      </c>
      <c r="K65">
        <v>61.3</v>
      </c>
      <c r="L65">
        <v>0.56999999999999995</v>
      </c>
      <c r="M65">
        <v>57</v>
      </c>
      <c r="N65">
        <v>0.54200000000000004</v>
      </c>
      <c r="O65">
        <v>54.2</v>
      </c>
      <c r="P65">
        <v>100</v>
      </c>
      <c r="Q65">
        <v>0.72</v>
      </c>
      <c r="R65">
        <v>72</v>
      </c>
      <c r="S65">
        <v>0.68899999999999995</v>
      </c>
      <c r="T65">
        <v>68.900000000000006</v>
      </c>
      <c r="U65">
        <v>0.61299999999999999</v>
      </c>
      <c r="V65">
        <v>61.3</v>
      </c>
      <c r="W65">
        <v>0.56999999999999995</v>
      </c>
      <c r="X65">
        <v>57</v>
      </c>
      <c r="Y65">
        <v>0.54200000000000004</v>
      </c>
      <c r="Z65">
        <v>54.2</v>
      </c>
      <c r="AA65" t="s">
        <v>45</v>
      </c>
      <c r="AB65">
        <v>0</v>
      </c>
      <c r="AC65">
        <v>0</v>
      </c>
      <c r="AG65" t="s">
        <v>46</v>
      </c>
      <c r="AH65" t="s">
        <v>47</v>
      </c>
      <c r="AM65" t="s">
        <v>48</v>
      </c>
      <c r="AN65" t="s">
        <v>49</v>
      </c>
      <c r="BC65" t="s">
        <v>50</v>
      </c>
      <c r="BD65" t="s">
        <v>51</v>
      </c>
    </row>
    <row r="66" spans="1:56">
      <c r="A66">
        <v>90280</v>
      </c>
      <c r="B66" t="s">
        <v>171</v>
      </c>
      <c r="C66">
        <v>773</v>
      </c>
      <c r="D66" t="s">
        <v>52</v>
      </c>
      <c r="E66" t="s">
        <v>44</v>
      </c>
      <c r="F66">
        <v>0.61599999999999999</v>
      </c>
      <c r="G66">
        <v>61.6</v>
      </c>
      <c r="H66">
        <v>0.56100000000000005</v>
      </c>
      <c r="I66">
        <v>56.1</v>
      </c>
      <c r="J66">
        <v>0.5</v>
      </c>
      <c r="K66">
        <v>50</v>
      </c>
      <c r="L66">
        <v>0.46500000000000002</v>
      </c>
      <c r="M66">
        <v>46.5</v>
      </c>
      <c r="N66">
        <v>0.443</v>
      </c>
      <c r="O66">
        <v>44.3</v>
      </c>
      <c r="P66">
        <v>100</v>
      </c>
      <c r="Q66">
        <v>0.58499999999999996</v>
      </c>
      <c r="R66">
        <v>58.5</v>
      </c>
      <c r="S66">
        <v>0.56100000000000005</v>
      </c>
      <c r="T66">
        <v>56.1</v>
      </c>
      <c r="U66">
        <v>0.5</v>
      </c>
      <c r="V66">
        <v>50</v>
      </c>
      <c r="W66">
        <v>0.46500000000000002</v>
      </c>
      <c r="X66">
        <v>46.5</v>
      </c>
      <c r="Y66">
        <v>0.443</v>
      </c>
      <c r="Z66">
        <v>44.3</v>
      </c>
      <c r="AA66" t="s">
        <v>53</v>
      </c>
      <c r="AB66">
        <v>0</v>
      </c>
      <c r="AC66">
        <v>0</v>
      </c>
      <c r="AG66" t="s">
        <v>46</v>
      </c>
      <c r="AH66" t="s">
        <v>47</v>
      </c>
      <c r="AM66" t="s">
        <v>48</v>
      </c>
      <c r="AN66" t="s">
        <v>49</v>
      </c>
      <c r="BC66" t="s">
        <v>50</v>
      </c>
      <c r="BD66" t="s">
        <v>51</v>
      </c>
    </row>
    <row r="67" spans="1:56">
      <c r="A67">
        <v>90281</v>
      </c>
      <c r="B67" t="s">
        <v>172</v>
      </c>
      <c r="C67">
        <v>773</v>
      </c>
      <c r="D67" t="s">
        <v>43</v>
      </c>
      <c r="E67" t="s">
        <v>44</v>
      </c>
      <c r="F67">
        <v>0.75900000000000001</v>
      </c>
      <c r="G67">
        <v>75.900000000000006</v>
      </c>
      <c r="H67">
        <v>0.68899999999999995</v>
      </c>
      <c r="I67">
        <v>68.900000000000006</v>
      </c>
      <c r="J67">
        <v>0.61299999999999999</v>
      </c>
      <c r="K67">
        <v>61.3</v>
      </c>
      <c r="L67">
        <v>0.56999999999999995</v>
      </c>
      <c r="M67">
        <v>57</v>
      </c>
      <c r="N67">
        <v>0.54200000000000004</v>
      </c>
      <c r="O67">
        <v>54.2</v>
      </c>
      <c r="P67">
        <v>100</v>
      </c>
      <c r="Q67">
        <v>0.72</v>
      </c>
      <c r="R67">
        <v>72</v>
      </c>
      <c r="S67">
        <v>0.68899999999999995</v>
      </c>
      <c r="T67">
        <v>68.900000000000006</v>
      </c>
      <c r="U67">
        <v>0.61299999999999999</v>
      </c>
      <c r="V67">
        <v>61.3</v>
      </c>
      <c r="W67">
        <v>0.56999999999999995</v>
      </c>
      <c r="X67">
        <v>57</v>
      </c>
      <c r="Y67">
        <v>0.54200000000000004</v>
      </c>
      <c r="Z67">
        <v>54.2</v>
      </c>
      <c r="AA67" t="s">
        <v>45</v>
      </c>
      <c r="AB67">
        <v>0</v>
      </c>
      <c r="AC67">
        <v>0</v>
      </c>
      <c r="AG67" t="s">
        <v>46</v>
      </c>
      <c r="AH67" t="s">
        <v>47</v>
      </c>
      <c r="AM67" t="s">
        <v>48</v>
      </c>
      <c r="AN67" t="s">
        <v>49</v>
      </c>
      <c r="BC67" t="s">
        <v>50</v>
      </c>
      <c r="BD67" t="s">
        <v>51</v>
      </c>
    </row>
    <row r="68" spans="1:56">
      <c r="A68">
        <v>90281</v>
      </c>
      <c r="B68" t="s">
        <v>172</v>
      </c>
      <c r="C68">
        <v>773</v>
      </c>
      <c r="D68" t="s">
        <v>52</v>
      </c>
      <c r="E68" t="s">
        <v>44</v>
      </c>
      <c r="F68">
        <v>0.61599999999999999</v>
      </c>
      <c r="G68">
        <v>61.6</v>
      </c>
      <c r="H68">
        <v>0.56100000000000005</v>
      </c>
      <c r="I68">
        <v>56.1</v>
      </c>
      <c r="J68">
        <v>0.5</v>
      </c>
      <c r="K68">
        <v>50</v>
      </c>
      <c r="L68">
        <v>0.46500000000000002</v>
      </c>
      <c r="M68">
        <v>46.5</v>
      </c>
      <c r="N68">
        <v>0.443</v>
      </c>
      <c r="O68">
        <v>44.3</v>
      </c>
      <c r="P68">
        <v>100</v>
      </c>
      <c r="Q68">
        <v>0.58499999999999996</v>
      </c>
      <c r="R68">
        <v>58.5</v>
      </c>
      <c r="S68">
        <v>0.56100000000000005</v>
      </c>
      <c r="T68">
        <v>56.1</v>
      </c>
      <c r="U68">
        <v>0.5</v>
      </c>
      <c r="V68">
        <v>50</v>
      </c>
      <c r="W68">
        <v>0.46500000000000002</v>
      </c>
      <c r="X68">
        <v>46.5</v>
      </c>
      <c r="Y68">
        <v>0.443</v>
      </c>
      <c r="Z68">
        <v>44.3</v>
      </c>
      <c r="AA68" t="s">
        <v>53</v>
      </c>
      <c r="AB68">
        <v>0</v>
      </c>
      <c r="AC68">
        <v>0</v>
      </c>
      <c r="AG68" t="s">
        <v>46</v>
      </c>
      <c r="AH68" t="s">
        <v>47</v>
      </c>
      <c r="AM68" t="s">
        <v>48</v>
      </c>
      <c r="AN68" t="s">
        <v>49</v>
      </c>
      <c r="BC68" t="s">
        <v>50</v>
      </c>
      <c r="BD68" t="s">
        <v>51</v>
      </c>
    </row>
    <row r="69" spans="1:56">
      <c r="A69">
        <v>88237</v>
      </c>
      <c r="B69" t="s">
        <v>158</v>
      </c>
      <c r="C69">
        <v>773</v>
      </c>
      <c r="D69" t="s">
        <v>43</v>
      </c>
      <c r="E69" t="s">
        <v>44</v>
      </c>
      <c r="F69">
        <v>0.75900000000000001</v>
      </c>
      <c r="G69">
        <v>75.900000000000006</v>
      </c>
      <c r="H69">
        <v>0.68899999999999995</v>
      </c>
      <c r="I69">
        <v>68.900000000000006</v>
      </c>
      <c r="J69">
        <v>0.61299999999999999</v>
      </c>
      <c r="K69">
        <v>61.3</v>
      </c>
      <c r="L69">
        <v>0.56999999999999995</v>
      </c>
      <c r="M69">
        <v>57</v>
      </c>
      <c r="N69">
        <v>0.54200000000000004</v>
      </c>
      <c r="O69">
        <v>54.2</v>
      </c>
      <c r="P69">
        <v>100</v>
      </c>
      <c r="Q69">
        <v>0.72</v>
      </c>
      <c r="R69">
        <v>72</v>
      </c>
      <c r="S69">
        <v>0.68899999999999995</v>
      </c>
      <c r="T69">
        <v>68.900000000000006</v>
      </c>
      <c r="U69">
        <v>0.61299999999999999</v>
      </c>
      <c r="V69">
        <v>61.3</v>
      </c>
      <c r="W69">
        <v>0.56999999999999995</v>
      </c>
      <c r="X69">
        <v>57</v>
      </c>
      <c r="Y69">
        <v>0.54200000000000004</v>
      </c>
      <c r="Z69">
        <v>54.2</v>
      </c>
      <c r="AA69" t="s">
        <v>45</v>
      </c>
      <c r="AB69">
        <v>0</v>
      </c>
      <c r="AC69">
        <v>0</v>
      </c>
      <c r="AG69" t="s">
        <v>46</v>
      </c>
      <c r="AH69" t="s">
        <v>47</v>
      </c>
      <c r="AM69" t="s">
        <v>48</v>
      </c>
      <c r="AN69" t="s">
        <v>49</v>
      </c>
      <c r="BC69" t="s">
        <v>50</v>
      </c>
      <c r="BD69" t="s">
        <v>51</v>
      </c>
    </row>
    <row r="70" spans="1:56">
      <c r="A70">
        <v>88237</v>
      </c>
      <c r="B70" t="s">
        <v>158</v>
      </c>
      <c r="C70">
        <v>773</v>
      </c>
      <c r="D70" t="s">
        <v>52</v>
      </c>
      <c r="E70" t="s">
        <v>44</v>
      </c>
      <c r="F70">
        <v>0.61599999999999999</v>
      </c>
      <c r="G70">
        <v>61.6</v>
      </c>
      <c r="H70">
        <v>0.56100000000000005</v>
      </c>
      <c r="I70">
        <v>56.1</v>
      </c>
      <c r="J70">
        <v>0.5</v>
      </c>
      <c r="K70">
        <v>50</v>
      </c>
      <c r="L70">
        <v>0.46500000000000002</v>
      </c>
      <c r="M70">
        <v>46.5</v>
      </c>
      <c r="N70">
        <v>0.443</v>
      </c>
      <c r="O70">
        <v>44.3</v>
      </c>
      <c r="P70">
        <v>100</v>
      </c>
      <c r="Q70">
        <v>0.58499999999999996</v>
      </c>
      <c r="R70">
        <v>58.5</v>
      </c>
      <c r="S70">
        <v>0.56100000000000005</v>
      </c>
      <c r="T70">
        <v>56.1</v>
      </c>
      <c r="U70">
        <v>0.5</v>
      </c>
      <c r="V70">
        <v>50</v>
      </c>
      <c r="W70">
        <v>0.46500000000000002</v>
      </c>
      <c r="X70">
        <v>46.5</v>
      </c>
      <c r="Y70">
        <v>0.443</v>
      </c>
      <c r="Z70">
        <v>44.3</v>
      </c>
      <c r="AA70" t="s">
        <v>53</v>
      </c>
      <c r="AB70">
        <v>0</v>
      </c>
      <c r="AC70">
        <v>0</v>
      </c>
      <c r="AG70" t="s">
        <v>46</v>
      </c>
      <c r="AH70" t="s">
        <v>47</v>
      </c>
      <c r="AM70" t="s">
        <v>48</v>
      </c>
      <c r="AN70" t="s">
        <v>49</v>
      </c>
      <c r="BC70" t="s">
        <v>50</v>
      </c>
      <c r="BD70" t="s">
        <v>51</v>
      </c>
    </row>
    <row r="71" spans="1:56">
      <c r="A71">
        <v>75881</v>
      </c>
      <c r="B71" t="s">
        <v>151</v>
      </c>
      <c r="C71">
        <v>773</v>
      </c>
      <c r="D71" t="s">
        <v>43</v>
      </c>
      <c r="E71" t="s">
        <v>44</v>
      </c>
      <c r="F71">
        <v>0.75900000000000001</v>
      </c>
      <c r="G71">
        <v>75.900000000000006</v>
      </c>
      <c r="H71">
        <v>0.68899999999999995</v>
      </c>
      <c r="I71">
        <v>68.900000000000006</v>
      </c>
      <c r="J71">
        <v>0.61299999999999999</v>
      </c>
      <c r="K71">
        <v>61.3</v>
      </c>
      <c r="L71">
        <v>0.56999999999999995</v>
      </c>
      <c r="M71">
        <v>57</v>
      </c>
      <c r="N71">
        <v>0.54200000000000004</v>
      </c>
      <c r="O71">
        <v>54.2</v>
      </c>
      <c r="P71">
        <v>100</v>
      </c>
      <c r="Q71">
        <v>0.72</v>
      </c>
      <c r="R71">
        <v>72</v>
      </c>
      <c r="S71">
        <v>0.68899999999999995</v>
      </c>
      <c r="T71">
        <v>68.900000000000006</v>
      </c>
      <c r="U71">
        <v>0.61299999999999999</v>
      </c>
      <c r="V71">
        <v>61.3</v>
      </c>
      <c r="W71">
        <v>0.56999999999999995</v>
      </c>
      <c r="X71">
        <v>57</v>
      </c>
      <c r="Y71">
        <v>0.54200000000000004</v>
      </c>
      <c r="Z71">
        <v>54.2</v>
      </c>
      <c r="AA71" t="s">
        <v>45</v>
      </c>
      <c r="AB71">
        <v>0</v>
      </c>
      <c r="AC71">
        <v>0</v>
      </c>
      <c r="AG71" t="s">
        <v>46</v>
      </c>
      <c r="AH71" t="s">
        <v>47</v>
      </c>
      <c r="AM71" t="s">
        <v>48</v>
      </c>
      <c r="AN71" t="s">
        <v>49</v>
      </c>
      <c r="BC71" t="s">
        <v>50</v>
      </c>
      <c r="BD71" t="s">
        <v>51</v>
      </c>
    </row>
    <row r="72" spans="1:56">
      <c r="A72">
        <v>75881</v>
      </c>
      <c r="B72" t="s">
        <v>151</v>
      </c>
      <c r="C72">
        <v>773</v>
      </c>
      <c r="D72" t="s">
        <v>52</v>
      </c>
      <c r="E72" t="s">
        <v>44</v>
      </c>
      <c r="F72">
        <v>0.61599999999999999</v>
      </c>
      <c r="G72">
        <v>61.6</v>
      </c>
      <c r="H72">
        <v>0.56100000000000005</v>
      </c>
      <c r="I72">
        <v>56.1</v>
      </c>
      <c r="J72">
        <v>0.5</v>
      </c>
      <c r="K72">
        <v>50</v>
      </c>
      <c r="L72">
        <v>0.46500000000000002</v>
      </c>
      <c r="M72">
        <v>46.5</v>
      </c>
      <c r="N72">
        <v>0.443</v>
      </c>
      <c r="O72">
        <v>44.3</v>
      </c>
      <c r="P72">
        <v>100</v>
      </c>
      <c r="Q72">
        <v>0.58499999999999996</v>
      </c>
      <c r="R72">
        <v>58.5</v>
      </c>
      <c r="S72">
        <v>0.56100000000000005</v>
      </c>
      <c r="T72">
        <v>56.1</v>
      </c>
      <c r="U72">
        <v>0.5</v>
      </c>
      <c r="V72">
        <v>50</v>
      </c>
      <c r="W72">
        <v>0.46500000000000002</v>
      </c>
      <c r="X72">
        <v>46.5</v>
      </c>
      <c r="Y72">
        <v>0.443</v>
      </c>
      <c r="Z72">
        <v>44.3</v>
      </c>
      <c r="AA72" t="s">
        <v>53</v>
      </c>
      <c r="AB72">
        <v>0</v>
      </c>
      <c r="AC72">
        <v>0</v>
      </c>
      <c r="AG72" t="s">
        <v>46</v>
      </c>
      <c r="AH72" t="s">
        <v>47</v>
      </c>
      <c r="AM72" t="s">
        <v>48</v>
      </c>
      <c r="AN72" t="s">
        <v>49</v>
      </c>
      <c r="BC72" t="s">
        <v>50</v>
      </c>
      <c r="BD72" t="s">
        <v>51</v>
      </c>
    </row>
    <row r="73" spans="1:56">
      <c r="A73">
        <v>94520</v>
      </c>
      <c r="B73" t="s">
        <v>197</v>
      </c>
      <c r="C73">
        <v>773</v>
      </c>
      <c r="D73" t="s">
        <v>43</v>
      </c>
      <c r="E73" t="s">
        <v>44</v>
      </c>
      <c r="F73">
        <v>0.75900000000000001</v>
      </c>
      <c r="G73">
        <v>75.900000000000006</v>
      </c>
      <c r="H73">
        <v>0.68899999999999995</v>
      </c>
      <c r="I73">
        <v>68.900000000000006</v>
      </c>
      <c r="J73">
        <v>0.61299999999999999</v>
      </c>
      <c r="K73">
        <v>61.3</v>
      </c>
      <c r="L73">
        <v>0.56999999999999995</v>
      </c>
      <c r="M73">
        <v>57</v>
      </c>
      <c r="N73">
        <v>0.54200000000000004</v>
      </c>
      <c r="O73">
        <v>54.2</v>
      </c>
      <c r="P73">
        <v>100</v>
      </c>
      <c r="Q73">
        <v>0.72</v>
      </c>
      <c r="R73">
        <v>72</v>
      </c>
      <c r="S73">
        <v>0.68899999999999995</v>
      </c>
      <c r="T73">
        <v>68.900000000000006</v>
      </c>
      <c r="U73">
        <v>0.61299999999999999</v>
      </c>
      <c r="V73">
        <v>61.3</v>
      </c>
      <c r="W73">
        <v>0.56999999999999995</v>
      </c>
      <c r="X73">
        <v>57</v>
      </c>
      <c r="Y73">
        <v>0.54200000000000004</v>
      </c>
      <c r="Z73">
        <v>54.2</v>
      </c>
      <c r="AA73" t="s">
        <v>45</v>
      </c>
      <c r="AB73">
        <v>0</v>
      </c>
      <c r="AC73">
        <v>0</v>
      </c>
      <c r="AG73" t="s">
        <v>46</v>
      </c>
      <c r="AH73" t="s">
        <v>47</v>
      </c>
      <c r="BC73" t="s">
        <v>50</v>
      </c>
      <c r="BD73" t="s">
        <v>51</v>
      </c>
    </row>
    <row r="74" spans="1:56">
      <c r="A74">
        <v>94520</v>
      </c>
      <c r="B74" t="s">
        <v>197</v>
      </c>
      <c r="C74">
        <v>773</v>
      </c>
      <c r="D74" t="s">
        <v>52</v>
      </c>
      <c r="E74" t="s">
        <v>44</v>
      </c>
      <c r="F74">
        <v>0.61599999999999999</v>
      </c>
      <c r="G74">
        <v>61.6</v>
      </c>
      <c r="H74">
        <v>0.56100000000000005</v>
      </c>
      <c r="I74">
        <v>56.1</v>
      </c>
      <c r="J74">
        <v>0.5</v>
      </c>
      <c r="K74">
        <v>50</v>
      </c>
      <c r="L74">
        <v>0.46500000000000002</v>
      </c>
      <c r="M74">
        <v>46.5</v>
      </c>
      <c r="N74">
        <v>0.443</v>
      </c>
      <c r="O74">
        <v>44.3</v>
      </c>
      <c r="P74">
        <v>100</v>
      </c>
      <c r="Q74">
        <v>0.58499999999999996</v>
      </c>
      <c r="R74">
        <v>58.5</v>
      </c>
      <c r="S74">
        <v>0.56100000000000005</v>
      </c>
      <c r="T74">
        <v>56.1</v>
      </c>
      <c r="U74">
        <v>0.5</v>
      </c>
      <c r="V74">
        <v>50</v>
      </c>
      <c r="W74">
        <v>0.46500000000000002</v>
      </c>
      <c r="X74">
        <v>46.5</v>
      </c>
      <c r="Y74">
        <v>0.443</v>
      </c>
      <c r="Z74">
        <v>44.3</v>
      </c>
      <c r="AA74" t="s">
        <v>53</v>
      </c>
      <c r="AB74">
        <v>0</v>
      </c>
      <c r="AC74">
        <v>0</v>
      </c>
      <c r="AG74" t="s">
        <v>46</v>
      </c>
      <c r="AH74" t="s">
        <v>47</v>
      </c>
      <c r="BC74" t="s">
        <v>50</v>
      </c>
      <c r="BD74" t="s">
        <v>51</v>
      </c>
    </row>
    <row r="75" spans="1:56">
      <c r="A75">
        <v>96868</v>
      </c>
      <c r="B75" t="s">
        <v>212</v>
      </c>
      <c r="C75">
        <v>773</v>
      </c>
      <c r="D75" t="s">
        <v>43</v>
      </c>
      <c r="E75" t="s">
        <v>44</v>
      </c>
      <c r="F75">
        <v>0.75900000000000001</v>
      </c>
      <c r="G75">
        <v>75.900000000000006</v>
      </c>
      <c r="H75">
        <v>0.68899999999999995</v>
      </c>
      <c r="I75">
        <v>68.900000000000006</v>
      </c>
      <c r="J75">
        <v>0.61299999999999999</v>
      </c>
      <c r="K75">
        <v>61.3</v>
      </c>
      <c r="L75">
        <v>0.56999999999999995</v>
      </c>
      <c r="M75">
        <v>57</v>
      </c>
      <c r="N75">
        <v>0.54200000000000004</v>
      </c>
      <c r="O75">
        <v>54.2</v>
      </c>
      <c r="P75">
        <v>100</v>
      </c>
      <c r="Q75">
        <v>0.72</v>
      </c>
      <c r="R75">
        <v>72</v>
      </c>
      <c r="S75">
        <v>0.68899999999999995</v>
      </c>
      <c r="T75">
        <v>68.900000000000006</v>
      </c>
      <c r="U75">
        <v>0.61299999999999999</v>
      </c>
      <c r="V75">
        <v>61.3</v>
      </c>
      <c r="W75">
        <v>0.56999999999999995</v>
      </c>
      <c r="X75">
        <v>57</v>
      </c>
      <c r="Y75">
        <v>0.54200000000000004</v>
      </c>
      <c r="Z75">
        <v>54.2</v>
      </c>
      <c r="AA75" t="s">
        <v>45</v>
      </c>
      <c r="AB75">
        <v>0</v>
      </c>
      <c r="AC75">
        <v>0</v>
      </c>
      <c r="AE75" t="s">
        <v>205</v>
      </c>
      <c r="AF75" t="s">
        <v>206</v>
      </c>
      <c r="AG75" t="s">
        <v>46</v>
      </c>
      <c r="AH75" t="s">
        <v>47</v>
      </c>
      <c r="AM75" t="s">
        <v>48</v>
      </c>
      <c r="AN75" t="s">
        <v>49</v>
      </c>
      <c r="BC75" t="s">
        <v>50</v>
      </c>
      <c r="BD75" t="s">
        <v>51</v>
      </c>
    </row>
    <row r="76" spans="1:56">
      <c r="A76">
        <v>96868</v>
      </c>
      <c r="B76" t="s">
        <v>212</v>
      </c>
      <c r="C76">
        <v>773</v>
      </c>
      <c r="D76" t="s">
        <v>52</v>
      </c>
      <c r="E76" t="s">
        <v>44</v>
      </c>
      <c r="F76">
        <v>0.61599999999999999</v>
      </c>
      <c r="G76">
        <v>61.6</v>
      </c>
      <c r="H76">
        <v>0.56100000000000005</v>
      </c>
      <c r="I76">
        <v>56.1</v>
      </c>
      <c r="J76">
        <v>0.5</v>
      </c>
      <c r="K76">
        <v>50</v>
      </c>
      <c r="L76">
        <v>0.46500000000000002</v>
      </c>
      <c r="M76">
        <v>46.5</v>
      </c>
      <c r="N76">
        <v>0.443</v>
      </c>
      <c r="O76">
        <v>44.3</v>
      </c>
      <c r="P76">
        <v>100</v>
      </c>
      <c r="Q76">
        <v>0.58499999999999996</v>
      </c>
      <c r="R76">
        <v>58.5</v>
      </c>
      <c r="S76">
        <v>0.56100000000000005</v>
      </c>
      <c r="T76">
        <v>56.1</v>
      </c>
      <c r="U76">
        <v>0.5</v>
      </c>
      <c r="V76">
        <v>50</v>
      </c>
      <c r="W76">
        <v>0.46500000000000002</v>
      </c>
      <c r="X76">
        <v>46.5</v>
      </c>
      <c r="Y76">
        <v>0.443</v>
      </c>
      <c r="Z76">
        <v>44.3</v>
      </c>
      <c r="AA76" t="s">
        <v>53</v>
      </c>
      <c r="AB76">
        <v>0</v>
      </c>
      <c r="AC76">
        <v>0</v>
      </c>
      <c r="AE76" t="s">
        <v>205</v>
      </c>
      <c r="AF76" t="s">
        <v>206</v>
      </c>
      <c r="AG76" t="s">
        <v>46</v>
      </c>
      <c r="AH76" t="s">
        <v>47</v>
      </c>
      <c r="AM76" t="s">
        <v>48</v>
      </c>
      <c r="AN76" t="s">
        <v>49</v>
      </c>
      <c r="BC76" t="s">
        <v>50</v>
      </c>
      <c r="BD76" t="s">
        <v>51</v>
      </c>
    </row>
    <row r="77" spans="1:56">
      <c r="A77">
        <v>41141</v>
      </c>
      <c r="B77" t="s">
        <v>58</v>
      </c>
      <c r="C77">
        <v>773</v>
      </c>
      <c r="D77" t="s">
        <v>43</v>
      </c>
      <c r="E77" t="s">
        <v>44</v>
      </c>
      <c r="F77">
        <v>0.75900000000000001</v>
      </c>
      <c r="G77">
        <v>75.900000000000006</v>
      </c>
      <c r="H77">
        <v>0.68899999999999995</v>
      </c>
      <c r="I77">
        <v>68.900000000000006</v>
      </c>
      <c r="J77">
        <v>0.61299999999999999</v>
      </c>
      <c r="K77">
        <v>61.3</v>
      </c>
      <c r="L77">
        <v>0.56999999999999995</v>
      </c>
      <c r="M77">
        <v>57</v>
      </c>
      <c r="N77">
        <v>0.54200000000000004</v>
      </c>
      <c r="O77">
        <v>54.2</v>
      </c>
      <c r="P77">
        <v>100</v>
      </c>
      <c r="Q77">
        <v>0.72</v>
      </c>
      <c r="R77">
        <v>72</v>
      </c>
      <c r="S77">
        <v>0.68899999999999995</v>
      </c>
      <c r="T77">
        <v>68.900000000000006</v>
      </c>
      <c r="U77">
        <v>0.61299999999999999</v>
      </c>
      <c r="V77">
        <v>61.3</v>
      </c>
      <c r="W77">
        <v>0.56999999999999995</v>
      </c>
      <c r="X77">
        <v>57</v>
      </c>
      <c r="Y77">
        <v>0.54200000000000004</v>
      </c>
      <c r="Z77">
        <v>54.2</v>
      </c>
      <c r="AA77" t="s">
        <v>45</v>
      </c>
      <c r="AB77">
        <v>0</v>
      </c>
      <c r="AC77">
        <v>0</v>
      </c>
      <c r="AG77" t="s">
        <v>46</v>
      </c>
      <c r="AH77" t="s">
        <v>47</v>
      </c>
      <c r="AM77" t="s">
        <v>48</v>
      </c>
      <c r="AN77" t="s">
        <v>49</v>
      </c>
      <c r="BC77" t="s">
        <v>50</v>
      </c>
      <c r="BD77" t="s">
        <v>51</v>
      </c>
    </row>
    <row r="78" spans="1:56">
      <c r="A78">
        <v>41141</v>
      </c>
      <c r="B78" t="s">
        <v>58</v>
      </c>
      <c r="C78">
        <v>773</v>
      </c>
      <c r="D78" t="s">
        <v>52</v>
      </c>
      <c r="E78" t="s">
        <v>44</v>
      </c>
      <c r="F78">
        <v>0.61599999999999999</v>
      </c>
      <c r="G78">
        <v>61.6</v>
      </c>
      <c r="H78">
        <v>0.56100000000000005</v>
      </c>
      <c r="I78">
        <v>56.1</v>
      </c>
      <c r="J78">
        <v>0.5</v>
      </c>
      <c r="K78">
        <v>50</v>
      </c>
      <c r="L78">
        <v>0.46500000000000002</v>
      </c>
      <c r="M78">
        <v>46.5</v>
      </c>
      <c r="N78">
        <v>0.443</v>
      </c>
      <c r="O78">
        <v>44.3</v>
      </c>
      <c r="P78">
        <v>100</v>
      </c>
      <c r="Q78">
        <v>0.58499999999999996</v>
      </c>
      <c r="R78">
        <v>58.5</v>
      </c>
      <c r="S78">
        <v>0.56100000000000005</v>
      </c>
      <c r="T78">
        <v>56.1</v>
      </c>
      <c r="U78">
        <v>0.5</v>
      </c>
      <c r="V78">
        <v>50</v>
      </c>
      <c r="W78">
        <v>0.46500000000000002</v>
      </c>
      <c r="X78">
        <v>46.5</v>
      </c>
      <c r="Y78">
        <v>0.443</v>
      </c>
      <c r="Z78">
        <v>44.3</v>
      </c>
      <c r="AA78" t="s">
        <v>53</v>
      </c>
      <c r="AB78">
        <v>0</v>
      </c>
      <c r="AC78">
        <v>0</v>
      </c>
      <c r="AG78" t="s">
        <v>46</v>
      </c>
      <c r="AH78" t="s">
        <v>47</v>
      </c>
      <c r="AM78" t="s">
        <v>48</v>
      </c>
      <c r="AN78" t="s">
        <v>49</v>
      </c>
      <c r="BC78" t="s">
        <v>50</v>
      </c>
      <c r="BD78" t="s">
        <v>51</v>
      </c>
    </row>
    <row r="79" spans="1:56">
      <c r="A79">
        <v>88312</v>
      </c>
      <c r="B79" t="s">
        <v>164</v>
      </c>
      <c r="C79">
        <v>773</v>
      </c>
      <c r="D79" t="s">
        <v>43</v>
      </c>
      <c r="E79" t="s">
        <v>44</v>
      </c>
      <c r="F79">
        <v>0.75900000000000001</v>
      </c>
      <c r="G79">
        <v>75.900000000000006</v>
      </c>
      <c r="H79">
        <v>0.68899999999999995</v>
      </c>
      <c r="I79">
        <v>68.900000000000006</v>
      </c>
      <c r="J79">
        <v>0.61299999999999999</v>
      </c>
      <c r="K79">
        <v>61.3</v>
      </c>
      <c r="L79">
        <v>0.56999999999999995</v>
      </c>
      <c r="M79">
        <v>57</v>
      </c>
      <c r="N79">
        <v>0.54200000000000004</v>
      </c>
      <c r="O79">
        <v>54.2</v>
      </c>
      <c r="P79">
        <v>100</v>
      </c>
      <c r="Q79">
        <v>0.72</v>
      </c>
      <c r="R79">
        <v>72</v>
      </c>
      <c r="S79">
        <v>0.68899999999999995</v>
      </c>
      <c r="T79">
        <v>68.900000000000006</v>
      </c>
      <c r="U79">
        <v>0.61299999999999999</v>
      </c>
      <c r="V79">
        <v>61.3</v>
      </c>
      <c r="W79">
        <v>0.56999999999999995</v>
      </c>
      <c r="X79">
        <v>57</v>
      </c>
      <c r="Y79">
        <v>0.54200000000000004</v>
      </c>
      <c r="Z79">
        <v>54.2</v>
      </c>
      <c r="AA79" t="s">
        <v>45</v>
      </c>
      <c r="AB79">
        <v>0</v>
      </c>
      <c r="AC79">
        <v>0</v>
      </c>
      <c r="AG79" t="s">
        <v>46</v>
      </c>
      <c r="AH79" t="s">
        <v>47</v>
      </c>
      <c r="AM79" t="s">
        <v>48</v>
      </c>
      <c r="AN79" t="s">
        <v>49</v>
      </c>
      <c r="BC79" t="s">
        <v>50</v>
      </c>
      <c r="BD79" t="s">
        <v>51</v>
      </c>
    </row>
    <row r="80" spans="1:56">
      <c r="A80">
        <v>88312</v>
      </c>
      <c r="B80" t="s">
        <v>164</v>
      </c>
      <c r="C80">
        <v>773</v>
      </c>
      <c r="D80" t="s">
        <v>52</v>
      </c>
      <c r="E80" t="s">
        <v>44</v>
      </c>
      <c r="F80">
        <v>0.61599999999999999</v>
      </c>
      <c r="G80">
        <v>61.6</v>
      </c>
      <c r="H80">
        <v>0.56100000000000005</v>
      </c>
      <c r="I80">
        <v>56.1</v>
      </c>
      <c r="J80">
        <v>0.5</v>
      </c>
      <c r="K80">
        <v>50</v>
      </c>
      <c r="L80">
        <v>0.46500000000000002</v>
      </c>
      <c r="M80">
        <v>46.5</v>
      </c>
      <c r="N80">
        <v>0.443</v>
      </c>
      <c r="O80">
        <v>44.3</v>
      </c>
      <c r="P80">
        <v>100</v>
      </c>
      <c r="Q80">
        <v>0.58499999999999996</v>
      </c>
      <c r="R80">
        <v>58.5</v>
      </c>
      <c r="S80">
        <v>0.56100000000000005</v>
      </c>
      <c r="T80">
        <v>56.1</v>
      </c>
      <c r="U80">
        <v>0.5</v>
      </c>
      <c r="V80">
        <v>50</v>
      </c>
      <c r="W80">
        <v>0.46500000000000002</v>
      </c>
      <c r="X80">
        <v>46.5</v>
      </c>
      <c r="Y80">
        <v>0.443</v>
      </c>
      <c r="Z80">
        <v>44.3</v>
      </c>
      <c r="AA80" t="s">
        <v>53</v>
      </c>
      <c r="AB80">
        <v>0</v>
      </c>
      <c r="AC80">
        <v>0</v>
      </c>
      <c r="AG80" t="s">
        <v>46</v>
      </c>
      <c r="AH80" t="s">
        <v>47</v>
      </c>
      <c r="AM80" t="s">
        <v>48</v>
      </c>
      <c r="AN80" t="s">
        <v>49</v>
      </c>
      <c r="BC80" t="s">
        <v>50</v>
      </c>
      <c r="BD80" t="s">
        <v>51</v>
      </c>
    </row>
    <row r="81" spans="1:56">
      <c r="A81">
        <v>91776</v>
      </c>
      <c r="B81" t="s">
        <v>186</v>
      </c>
      <c r="C81">
        <v>773</v>
      </c>
      <c r="D81" t="s">
        <v>43</v>
      </c>
      <c r="E81" t="s">
        <v>44</v>
      </c>
      <c r="F81">
        <v>0.75900000000000001</v>
      </c>
      <c r="G81">
        <v>75.900000000000006</v>
      </c>
      <c r="H81">
        <v>0.68899999999999995</v>
      </c>
      <c r="I81">
        <v>68.900000000000006</v>
      </c>
      <c r="J81">
        <v>0.61299999999999999</v>
      </c>
      <c r="K81">
        <v>61.3</v>
      </c>
      <c r="L81">
        <v>0.56999999999999995</v>
      </c>
      <c r="M81">
        <v>57</v>
      </c>
      <c r="N81">
        <v>0.54200000000000004</v>
      </c>
      <c r="O81">
        <v>54.2</v>
      </c>
      <c r="P81">
        <v>100</v>
      </c>
      <c r="Q81">
        <v>0.72</v>
      </c>
      <c r="R81">
        <v>72</v>
      </c>
      <c r="S81">
        <v>0.68899999999999995</v>
      </c>
      <c r="T81">
        <v>68.900000000000006</v>
      </c>
      <c r="U81">
        <v>0.61299999999999999</v>
      </c>
      <c r="V81">
        <v>61.3</v>
      </c>
      <c r="W81">
        <v>0.56999999999999995</v>
      </c>
      <c r="X81">
        <v>57</v>
      </c>
      <c r="Y81">
        <v>0.54200000000000004</v>
      </c>
      <c r="Z81">
        <v>54.2</v>
      </c>
      <c r="AA81" t="s">
        <v>45</v>
      </c>
      <c r="AB81">
        <v>0</v>
      </c>
      <c r="AC81">
        <v>0</v>
      </c>
      <c r="AG81" t="s">
        <v>46</v>
      </c>
      <c r="AH81" t="s">
        <v>47</v>
      </c>
      <c r="AM81" t="s">
        <v>48</v>
      </c>
      <c r="AN81" t="s">
        <v>49</v>
      </c>
      <c r="BC81" t="s">
        <v>50</v>
      </c>
      <c r="BD81" t="s">
        <v>51</v>
      </c>
    </row>
    <row r="82" spans="1:56">
      <c r="A82">
        <v>91776</v>
      </c>
      <c r="B82" t="s">
        <v>186</v>
      </c>
      <c r="C82">
        <v>773</v>
      </c>
      <c r="D82" t="s">
        <v>52</v>
      </c>
      <c r="E82" t="s">
        <v>44</v>
      </c>
      <c r="F82">
        <v>0.61599999999999999</v>
      </c>
      <c r="G82">
        <v>61.6</v>
      </c>
      <c r="H82">
        <v>0.56100000000000005</v>
      </c>
      <c r="I82">
        <v>56.1</v>
      </c>
      <c r="J82">
        <v>0.5</v>
      </c>
      <c r="K82">
        <v>50</v>
      </c>
      <c r="L82">
        <v>0.46500000000000002</v>
      </c>
      <c r="M82">
        <v>46.5</v>
      </c>
      <c r="N82">
        <v>0.443</v>
      </c>
      <c r="O82">
        <v>44.3</v>
      </c>
      <c r="P82">
        <v>100</v>
      </c>
      <c r="Q82">
        <v>0.58499999999999996</v>
      </c>
      <c r="R82">
        <v>58.5</v>
      </c>
      <c r="S82">
        <v>0.56100000000000005</v>
      </c>
      <c r="T82">
        <v>56.1</v>
      </c>
      <c r="U82">
        <v>0.5</v>
      </c>
      <c r="V82">
        <v>50</v>
      </c>
      <c r="W82">
        <v>0.46500000000000002</v>
      </c>
      <c r="X82">
        <v>46.5</v>
      </c>
      <c r="Y82">
        <v>0.443</v>
      </c>
      <c r="Z82">
        <v>44.3</v>
      </c>
      <c r="AA82" t="s">
        <v>53</v>
      </c>
      <c r="AB82">
        <v>0</v>
      </c>
      <c r="AC82">
        <v>0</v>
      </c>
      <c r="AG82" t="s">
        <v>46</v>
      </c>
      <c r="AH82" t="s">
        <v>47</v>
      </c>
      <c r="AM82" t="s">
        <v>48</v>
      </c>
      <c r="AN82" t="s">
        <v>49</v>
      </c>
      <c r="BC82" t="s">
        <v>50</v>
      </c>
      <c r="BD82" t="s">
        <v>51</v>
      </c>
    </row>
    <row r="83" spans="1:56">
      <c r="A83">
        <v>66273</v>
      </c>
      <c r="B83" t="s">
        <v>136</v>
      </c>
      <c r="C83">
        <v>773</v>
      </c>
      <c r="D83" t="s">
        <v>43</v>
      </c>
      <c r="E83" t="s">
        <v>44</v>
      </c>
      <c r="F83">
        <v>0.75900000000000001</v>
      </c>
      <c r="G83">
        <v>75.900000000000006</v>
      </c>
      <c r="H83">
        <v>0.68899999999999995</v>
      </c>
      <c r="I83">
        <v>68.900000000000006</v>
      </c>
      <c r="J83">
        <v>0.61299999999999999</v>
      </c>
      <c r="K83">
        <v>61.3</v>
      </c>
      <c r="L83">
        <v>0.56999999999999995</v>
      </c>
      <c r="M83">
        <v>57</v>
      </c>
      <c r="N83">
        <v>0.54200000000000004</v>
      </c>
      <c r="O83">
        <v>54.2</v>
      </c>
      <c r="P83">
        <v>100</v>
      </c>
      <c r="Q83">
        <v>0.72</v>
      </c>
      <c r="R83">
        <v>72</v>
      </c>
      <c r="S83">
        <v>0.68899999999999995</v>
      </c>
      <c r="T83">
        <v>68.900000000000006</v>
      </c>
      <c r="U83">
        <v>0.61299999999999999</v>
      </c>
      <c r="V83">
        <v>61.3</v>
      </c>
      <c r="W83">
        <v>0.56999999999999995</v>
      </c>
      <c r="X83">
        <v>57</v>
      </c>
      <c r="Y83">
        <v>0.54200000000000004</v>
      </c>
      <c r="Z83">
        <v>54.2</v>
      </c>
      <c r="AA83" t="s">
        <v>45</v>
      </c>
      <c r="AB83">
        <v>0</v>
      </c>
      <c r="AC83">
        <v>0</v>
      </c>
      <c r="AG83" t="s">
        <v>46</v>
      </c>
      <c r="AH83" t="s">
        <v>47</v>
      </c>
      <c r="AM83" t="s">
        <v>48</v>
      </c>
      <c r="AN83" t="s">
        <v>49</v>
      </c>
      <c r="BC83" t="s">
        <v>50</v>
      </c>
      <c r="BD83" t="s">
        <v>51</v>
      </c>
    </row>
    <row r="84" spans="1:56">
      <c r="A84">
        <v>66273</v>
      </c>
      <c r="B84" t="s">
        <v>136</v>
      </c>
      <c r="C84">
        <v>773</v>
      </c>
      <c r="D84" t="s">
        <v>52</v>
      </c>
      <c r="E84" t="s">
        <v>44</v>
      </c>
      <c r="F84">
        <v>0.61599999999999999</v>
      </c>
      <c r="G84">
        <v>61.6</v>
      </c>
      <c r="H84">
        <v>0.56100000000000005</v>
      </c>
      <c r="I84">
        <v>56.1</v>
      </c>
      <c r="J84">
        <v>0.5</v>
      </c>
      <c r="K84">
        <v>50</v>
      </c>
      <c r="L84">
        <v>0.46500000000000002</v>
      </c>
      <c r="M84">
        <v>46.5</v>
      </c>
      <c r="N84">
        <v>0.443</v>
      </c>
      <c r="O84">
        <v>44.3</v>
      </c>
      <c r="P84">
        <v>100</v>
      </c>
      <c r="Q84">
        <v>0.58499999999999996</v>
      </c>
      <c r="R84">
        <v>58.5</v>
      </c>
      <c r="S84">
        <v>0.56100000000000005</v>
      </c>
      <c r="T84">
        <v>56.1</v>
      </c>
      <c r="U84">
        <v>0.5</v>
      </c>
      <c r="V84">
        <v>50</v>
      </c>
      <c r="W84">
        <v>0.46500000000000002</v>
      </c>
      <c r="X84">
        <v>46.5</v>
      </c>
      <c r="Y84">
        <v>0.443</v>
      </c>
      <c r="Z84">
        <v>44.3</v>
      </c>
      <c r="AA84" t="s">
        <v>53</v>
      </c>
      <c r="AB84">
        <v>0</v>
      </c>
      <c r="AC84">
        <v>0</v>
      </c>
      <c r="AG84" t="s">
        <v>46</v>
      </c>
      <c r="AH84" t="s">
        <v>47</v>
      </c>
      <c r="AM84" t="s">
        <v>48</v>
      </c>
      <c r="AN84" t="s">
        <v>49</v>
      </c>
      <c r="BC84" t="s">
        <v>50</v>
      </c>
      <c r="BD84" t="s">
        <v>51</v>
      </c>
    </row>
    <row r="85" spans="1:56">
      <c r="A85">
        <v>41142</v>
      </c>
      <c r="B85" t="s">
        <v>59</v>
      </c>
      <c r="C85">
        <v>773</v>
      </c>
      <c r="D85" t="s">
        <v>43</v>
      </c>
      <c r="E85" t="s">
        <v>44</v>
      </c>
      <c r="F85">
        <v>0.75900000000000001</v>
      </c>
      <c r="G85">
        <v>75.900000000000006</v>
      </c>
      <c r="H85">
        <v>0.68899999999999995</v>
      </c>
      <c r="I85">
        <v>68.900000000000006</v>
      </c>
      <c r="J85">
        <v>0.61299999999999999</v>
      </c>
      <c r="K85">
        <v>61.3</v>
      </c>
      <c r="L85">
        <v>0.56999999999999995</v>
      </c>
      <c r="M85">
        <v>57</v>
      </c>
      <c r="N85">
        <v>0.54200000000000004</v>
      </c>
      <c r="O85">
        <v>54.2</v>
      </c>
      <c r="P85">
        <v>100</v>
      </c>
      <c r="Q85">
        <v>0.72</v>
      </c>
      <c r="R85">
        <v>72</v>
      </c>
      <c r="S85">
        <v>0.68899999999999995</v>
      </c>
      <c r="T85">
        <v>68.900000000000006</v>
      </c>
      <c r="U85">
        <v>0.61299999999999999</v>
      </c>
      <c r="V85">
        <v>61.3</v>
      </c>
      <c r="W85">
        <v>0.56999999999999995</v>
      </c>
      <c r="X85">
        <v>57</v>
      </c>
      <c r="Y85">
        <v>0.54200000000000004</v>
      </c>
      <c r="Z85">
        <v>54.2</v>
      </c>
      <c r="AA85" t="s">
        <v>45</v>
      </c>
      <c r="AB85">
        <v>0</v>
      </c>
      <c r="AC85">
        <v>0</v>
      </c>
      <c r="AG85" t="s">
        <v>46</v>
      </c>
      <c r="AH85" t="s">
        <v>47</v>
      </c>
      <c r="AM85" t="s">
        <v>48</v>
      </c>
      <c r="AN85" t="s">
        <v>49</v>
      </c>
      <c r="BC85" t="s">
        <v>50</v>
      </c>
      <c r="BD85" t="s">
        <v>51</v>
      </c>
    </row>
    <row r="86" spans="1:56">
      <c r="A86">
        <v>41142</v>
      </c>
      <c r="B86" t="s">
        <v>59</v>
      </c>
      <c r="C86">
        <v>773</v>
      </c>
      <c r="D86" t="s">
        <v>52</v>
      </c>
      <c r="E86" t="s">
        <v>44</v>
      </c>
      <c r="F86">
        <v>0.61599999999999999</v>
      </c>
      <c r="G86">
        <v>61.6</v>
      </c>
      <c r="H86">
        <v>0.56100000000000005</v>
      </c>
      <c r="I86">
        <v>56.1</v>
      </c>
      <c r="J86">
        <v>0.5</v>
      </c>
      <c r="K86">
        <v>50</v>
      </c>
      <c r="L86">
        <v>0.46500000000000002</v>
      </c>
      <c r="M86">
        <v>46.5</v>
      </c>
      <c r="N86">
        <v>0.443</v>
      </c>
      <c r="O86">
        <v>44.3</v>
      </c>
      <c r="P86">
        <v>100</v>
      </c>
      <c r="Q86">
        <v>0.58499999999999996</v>
      </c>
      <c r="R86">
        <v>58.5</v>
      </c>
      <c r="S86">
        <v>0.56100000000000005</v>
      </c>
      <c r="T86">
        <v>56.1</v>
      </c>
      <c r="U86">
        <v>0.5</v>
      </c>
      <c r="V86">
        <v>50</v>
      </c>
      <c r="W86">
        <v>0.46500000000000002</v>
      </c>
      <c r="X86">
        <v>46.5</v>
      </c>
      <c r="Y86">
        <v>0.443</v>
      </c>
      <c r="Z86">
        <v>44.3</v>
      </c>
      <c r="AA86" t="s">
        <v>53</v>
      </c>
      <c r="AB86">
        <v>0</v>
      </c>
      <c r="AC86">
        <v>0</v>
      </c>
      <c r="AG86" t="s">
        <v>46</v>
      </c>
      <c r="AH86" t="s">
        <v>47</v>
      </c>
      <c r="AM86" t="s">
        <v>48</v>
      </c>
      <c r="AN86" t="s">
        <v>49</v>
      </c>
      <c r="BC86" t="s">
        <v>50</v>
      </c>
      <c r="BD86" t="s">
        <v>51</v>
      </c>
    </row>
    <row r="87" spans="1:56">
      <c r="A87">
        <v>75054</v>
      </c>
      <c r="B87" t="s">
        <v>150</v>
      </c>
      <c r="C87">
        <v>773</v>
      </c>
      <c r="D87" t="s">
        <v>43</v>
      </c>
      <c r="E87" t="s">
        <v>44</v>
      </c>
      <c r="F87">
        <v>0.75900000000000001</v>
      </c>
      <c r="G87">
        <v>75.900000000000006</v>
      </c>
      <c r="H87">
        <v>0.68899999999999995</v>
      </c>
      <c r="I87">
        <v>68.900000000000006</v>
      </c>
      <c r="J87">
        <v>0.61299999999999999</v>
      </c>
      <c r="K87">
        <v>61.3</v>
      </c>
      <c r="L87">
        <v>0.56999999999999995</v>
      </c>
      <c r="M87">
        <v>57</v>
      </c>
      <c r="N87">
        <v>0.54200000000000004</v>
      </c>
      <c r="O87">
        <v>54.2</v>
      </c>
      <c r="P87">
        <v>100</v>
      </c>
      <c r="Q87">
        <v>0.72</v>
      </c>
      <c r="R87">
        <v>72</v>
      </c>
      <c r="S87">
        <v>0.68899999999999995</v>
      </c>
      <c r="T87">
        <v>68.900000000000006</v>
      </c>
      <c r="U87">
        <v>0.61299999999999999</v>
      </c>
      <c r="V87">
        <v>61.3</v>
      </c>
      <c r="W87">
        <v>0.56999999999999995</v>
      </c>
      <c r="X87">
        <v>57</v>
      </c>
      <c r="Y87">
        <v>0.54200000000000004</v>
      </c>
      <c r="Z87">
        <v>54.2</v>
      </c>
      <c r="AA87" t="s">
        <v>45</v>
      </c>
      <c r="AB87">
        <v>0</v>
      </c>
      <c r="AC87">
        <v>0</v>
      </c>
      <c r="AG87" t="s">
        <v>46</v>
      </c>
      <c r="AH87" t="s">
        <v>47</v>
      </c>
      <c r="AM87" t="s">
        <v>48</v>
      </c>
      <c r="AN87" t="s">
        <v>49</v>
      </c>
      <c r="BC87" t="s">
        <v>50</v>
      </c>
      <c r="BD87" t="s">
        <v>51</v>
      </c>
    </row>
    <row r="88" spans="1:56">
      <c r="A88">
        <v>75054</v>
      </c>
      <c r="B88" t="s">
        <v>150</v>
      </c>
      <c r="C88">
        <v>773</v>
      </c>
      <c r="D88" t="s">
        <v>52</v>
      </c>
      <c r="E88" t="s">
        <v>44</v>
      </c>
      <c r="F88">
        <v>0.61599999999999999</v>
      </c>
      <c r="G88">
        <v>61.6</v>
      </c>
      <c r="H88">
        <v>0.56100000000000005</v>
      </c>
      <c r="I88">
        <v>56.1</v>
      </c>
      <c r="J88">
        <v>0.5</v>
      </c>
      <c r="K88">
        <v>50</v>
      </c>
      <c r="L88">
        <v>0.46500000000000002</v>
      </c>
      <c r="M88">
        <v>46.5</v>
      </c>
      <c r="N88">
        <v>0.443</v>
      </c>
      <c r="O88">
        <v>44.3</v>
      </c>
      <c r="P88">
        <v>100</v>
      </c>
      <c r="Q88">
        <v>0.58499999999999996</v>
      </c>
      <c r="R88">
        <v>58.5</v>
      </c>
      <c r="S88">
        <v>0.56100000000000005</v>
      </c>
      <c r="T88">
        <v>56.1</v>
      </c>
      <c r="U88">
        <v>0.5</v>
      </c>
      <c r="V88">
        <v>50</v>
      </c>
      <c r="W88">
        <v>0.46500000000000002</v>
      </c>
      <c r="X88">
        <v>46.5</v>
      </c>
      <c r="Y88">
        <v>0.443</v>
      </c>
      <c r="Z88">
        <v>44.3</v>
      </c>
      <c r="AA88" t="s">
        <v>53</v>
      </c>
      <c r="AB88">
        <v>0</v>
      </c>
      <c r="AC88">
        <v>0</v>
      </c>
      <c r="AG88" t="s">
        <v>46</v>
      </c>
      <c r="AH88" t="s">
        <v>47</v>
      </c>
      <c r="AM88" t="s">
        <v>48</v>
      </c>
      <c r="AN88" t="s">
        <v>49</v>
      </c>
      <c r="BC88" t="s">
        <v>50</v>
      </c>
      <c r="BD88" t="s">
        <v>51</v>
      </c>
    </row>
    <row r="89" spans="1:56">
      <c r="A89">
        <v>94350</v>
      </c>
      <c r="B89" t="s">
        <v>196</v>
      </c>
      <c r="C89">
        <v>773</v>
      </c>
      <c r="D89" t="s">
        <v>43</v>
      </c>
      <c r="E89" t="s">
        <v>44</v>
      </c>
      <c r="F89">
        <v>0.75900000000000001</v>
      </c>
      <c r="G89">
        <v>75.900000000000006</v>
      </c>
      <c r="H89">
        <v>0.68899999999999995</v>
      </c>
      <c r="I89">
        <v>68.900000000000006</v>
      </c>
      <c r="J89">
        <v>0.61299999999999999</v>
      </c>
      <c r="K89">
        <v>61.3</v>
      </c>
      <c r="L89">
        <v>0.56999999999999995</v>
      </c>
      <c r="M89">
        <v>57</v>
      </c>
      <c r="N89">
        <v>0.54200000000000004</v>
      </c>
      <c r="O89">
        <v>54.2</v>
      </c>
      <c r="P89">
        <v>100</v>
      </c>
      <c r="Q89">
        <v>0.72</v>
      </c>
      <c r="R89">
        <v>72</v>
      </c>
      <c r="S89">
        <v>0.68899999999999995</v>
      </c>
      <c r="T89">
        <v>68.900000000000006</v>
      </c>
      <c r="U89">
        <v>0.61299999999999999</v>
      </c>
      <c r="V89">
        <v>61.3</v>
      </c>
      <c r="W89">
        <v>0.56999999999999995</v>
      </c>
      <c r="X89">
        <v>57</v>
      </c>
      <c r="Y89">
        <v>0.54200000000000004</v>
      </c>
      <c r="Z89">
        <v>54.2</v>
      </c>
      <c r="AA89" t="s">
        <v>45</v>
      </c>
      <c r="AB89">
        <v>0</v>
      </c>
      <c r="AC89">
        <v>0</v>
      </c>
      <c r="AG89" t="s">
        <v>46</v>
      </c>
      <c r="AH89" t="s">
        <v>47</v>
      </c>
      <c r="BC89" t="s">
        <v>50</v>
      </c>
      <c r="BD89" t="s">
        <v>51</v>
      </c>
    </row>
    <row r="90" spans="1:56">
      <c r="A90">
        <v>94350</v>
      </c>
      <c r="B90" t="s">
        <v>196</v>
      </c>
      <c r="C90">
        <v>773</v>
      </c>
      <c r="D90" t="s">
        <v>52</v>
      </c>
      <c r="E90" t="s">
        <v>44</v>
      </c>
      <c r="F90">
        <v>0.61599999999999999</v>
      </c>
      <c r="G90">
        <v>61.6</v>
      </c>
      <c r="H90">
        <v>0.56100000000000005</v>
      </c>
      <c r="I90">
        <v>56.1</v>
      </c>
      <c r="J90">
        <v>0.5</v>
      </c>
      <c r="K90">
        <v>50</v>
      </c>
      <c r="L90">
        <v>0.46500000000000002</v>
      </c>
      <c r="M90">
        <v>46.5</v>
      </c>
      <c r="N90">
        <v>0.443</v>
      </c>
      <c r="O90">
        <v>44.3</v>
      </c>
      <c r="P90">
        <v>100</v>
      </c>
      <c r="Q90">
        <v>0.58499999999999996</v>
      </c>
      <c r="R90">
        <v>58.5</v>
      </c>
      <c r="S90">
        <v>0.56100000000000005</v>
      </c>
      <c r="T90">
        <v>56.1</v>
      </c>
      <c r="U90">
        <v>0.5</v>
      </c>
      <c r="V90">
        <v>50</v>
      </c>
      <c r="W90">
        <v>0.46500000000000002</v>
      </c>
      <c r="X90">
        <v>46.5</v>
      </c>
      <c r="Y90">
        <v>0.443</v>
      </c>
      <c r="Z90">
        <v>44.3</v>
      </c>
      <c r="AA90" t="s">
        <v>53</v>
      </c>
      <c r="AB90">
        <v>0</v>
      </c>
      <c r="AC90">
        <v>0</v>
      </c>
      <c r="AG90" t="s">
        <v>46</v>
      </c>
      <c r="AH90" t="s">
        <v>47</v>
      </c>
      <c r="BC90" t="s">
        <v>50</v>
      </c>
      <c r="BD90" t="s">
        <v>51</v>
      </c>
    </row>
    <row r="91" spans="1:56">
      <c r="A91">
        <v>88238</v>
      </c>
      <c r="B91" t="s">
        <v>159</v>
      </c>
      <c r="C91">
        <v>773</v>
      </c>
      <c r="D91" t="s">
        <v>43</v>
      </c>
      <c r="E91" t="s">
        <v>44</v>
      </c>
      <c r="F91">
        <v>0.75900000000000001</v>
      </c>
      <c r="G91">
        <v>75.900000000000006</v>
      </c>
      <c r="H91">
        <v>0.68899999999999995</v>
      </c>
      <c r="I91">
        <v>68.900000000000006</v>
      </c>
      <c r="J91">
        <v>0.61299999999999999</v>
      </c>
      <c r="K91">
        <v>61.3</v>
      </c>
      <c r="L91">
        <v>0.56999999999999995</v>
      </c>
      <c r="M91">
        <v>57</v>
      </c>
      <c r="N91">
        <v>0.54200000000000004</v>
      </c>
      <c r="O91">
        <v>54.2</v>
      </c>
      <c r="P91">
        <v>100</v>
      </c>
      <c r="Q91">
        <v>0.72</v>
      </c>
      <c r="R91">
        <v>72</v>
      </c>
      <c r="S91">
        <v>0.68899999999999995</v>
      </c>
      <c r="T91">
        <v>68.900000000000006</v>
      </c>
      <c r="U91">
        <v>0.61299999999999999</v>
      </c>
      <c r="V91">
        <v>61.3</v>
      </c>
      <c r="W91">
        <v>0.56999999999999995</v>
      </c>
      <c r="X91">
        <v>57</v>
      </c>
      <c r="Y91">
        <v>0.54200000000000004</v>
      </c>
      <c r="Z91">
        <v>54.2</v>
      </c>
      <c r="AA91" t="s">
        <v>45</v>
      </c>
      <c r="AB91">
        <v>0</v>
      </c>
      <c r="AC91">
        <v>0</v>
      </c>
      <c r="AG91" t="s">
        <v>46</v>
      </c>
      <c r="AH91" t="s">
        <v>47</v>
      </c>
      <c r="AM91" t="s">
        <v>48</v>
      </c>
      <c r="AN91" t="s">
        <v>49</v>
      </c>
      <c r="BC91" t="s">
        <v>50</v>
      </c>
      <c r="BD91" t="s">
        <v>51</v>
      </c>
    </row>
    <row r="92" spans="1:56">
      <c r="A92">
        <v>88238</v>
      </c>
      <c r="B92" t="s">
        <v>159</v>
      </c>
      <c r="C92">
        <v>773</v>
      </c>
      <c r="D92" t="s">
        <v>52</v>
      </c>
      <c r="E92" t="s">
        <v>44</v>
      </c>
      <c r="F92">
        <v>0.61599999999999999</v>
      </c>
      <c r="G92">
        <v>61.6</v>
      </c>
      <c r="H92">
        <v>0.56100000000000005</v>
      </c>
      <c r="I92">
        <v>56.1</v>
      </c>
      <c r="J92">
        <v>0.5</v>
      </c>
      <c r="K92">
        <v>50</v>
      </c>
      <c r="L92">
        <v>0.46500000000000002</v>
      </c>
      <c r="M92">
        <v>46.5</v>
      </c>
      <c r="N92">
        <v>0.443</v>
      </c>
      <c r="O92">
        <v>44.3</v>
      </c>
      <c r="P92">
        <v>100</v>
      </c>
      <c r="Q92">
        <v>0.58499999999999996</v>
      </c>
      <c r="R92">
        <v>58.5</v>
      </c>
      <c r="S92">
        <v>0.56100000000000005</v>
      </c>
      <c r="T92">
        <v>56.1</v>
      </c>
      <c r="U92">
        <v>0.5</v>
      </c>
      <c r="V92">
        <v>50</v>
      </c>
      <c r="W92">
        <v>0.46500000000000002</v>
      </c>
      <c r="X92">
        <v>46.5</v>
      </c>
      <c r="Y92">
        <v>0.443</v>
      </c>
      <c r="Z92">
        <v>44.3</v>
      </c>
      <c r="AA92" t="s">
        <v>53</v>
      </c>
      <c r="AB92">
        <v>0</v>
      </c>
      <c r="AC92">
        <v>0</v>
      </c>
      <c r="AG92" t="s">
        <v>46</v>
      </c>
      <c r="AH92" t="s">
        <v>47</v>
      </c>
      <c r="AM92" t="s">
        <v>48</v>
      </c>
      <c r="AN92" t="s">
        <v>49</v>
      </c>
      <c r="BC92" t="s">
        <v>50</v>
      </c>
      <c r="BD92" t="s">
        <v>51</v>
      </c>
    </row>
    <row r="93" spans="1:56">
      <c r="A93">
        <v>82301</v>
      </c>
      <c r="B93" t="s">
        <v>155</v>
      </c>
      <c r="C93">
        <v>773</v>
      </c>
      <c r="D93" t="s">
        <v>43</v>
      </c>
      <c r="E93" t="s">
        <v>44</v>
      </c>
      <c r="F93">
        <v>0.75900000000000001</v>
      </c>
      <c r="G93">
        <v>75.900000000000006</v>
      </c>
      <c r="H93">
        <v>0.68899999999999995</v>
      </c>
      <c r="I93">
        <v>68.900000000000006</v>
      </c>
      <c r="J93">
        <v>0.61299999999999999</v>
      </c>
      <c r="K93">
        <v>61.3</v>
      </c>
      <c r="L93">
        <v>0.56999999999999995</v>
      </c>
      <c r="M93">
        <v>57</v>
      </c>
      <c r="N93">
        <v>0.54200000000000004</v>
      </c>
      <c r="O93">
        <v>54.2</v>
      </c>
      <c r="P93">
        <v>100</v>
      </c>
      <c r="Q93">
        <v>0.72</v>
      </c>
      <c r="R93">
        <v>72</v>
      </c>
      <c r="S93">
        <v>0.68899999999999995</v>
      </c>
      <c r="T93">
        <v>68.900000000000006</v>
      </c>
      <c r="U93">
        <v>0.61299999999999999</v>
      </c>
      <c r="V93">
        <v>61.3</v>
      </c>
      <c r="W93">
        <v>0.56999999999999995</v>
      </c>
      <c r="X93">
        <v>57</v>
      </c>
      <c r="Y93">
        <v>0.54200000000000004</v>
      </c>
      <c r="Z93">
        <v>54.2</v>
      </c>
      <c r="AA93" t="s">
        <v>45</v>
      </c>
      <c r="AB93">
        <v>0</v>
      </c>
      <c r="AC93">
        <v>0</v>
      </c>
      <c r="AG93" t="s">
        <v>46</v>
      </c>
      <c r="AH93" t="s">
        <v>47</v>
      </c>
      <c r="AM93" t="s">
        <v>48</v>
      </c>
      <c r="AN93" t="s">
        <v>49</v>
      </c>
      <c r="BC93" t="s">
        <v>50</v>
      </c>
      <c r="BD93" t="s">
        <v>51</v>
      </c>
    </row>
    <row r="94" spans="1:56">
      <c r="A94">
        <v>82301</v>
      </c>
      <c r="B94" t="s">
        <v>155</v>
      </c>
      <c r="C94">
        <v>773</v>
      </c>
      <c r="D94" t="s">
        <v>52</v>
      </c>
      <c r="E94" t="s">
        <v>44</v>
      </c>
      <c r="F94">
        <v>0.61599999999999999</v>
      </c>
      <c r="G94">
        <v>61.6</v>
      </c>
      <c r="H94">
        <v>0.56100000000000005</v>
      </c>
      <c r="I94">
        <v>56.1</v>
      </c>
      <c r="J94">
        <v>0.5</v>
      </c>
      <c r="K94">
        <v>50</v>
      </c>
      <c r="L94">
        <v>0.46500000000000002</v>
      </c>
      <c r="M94">
        <v>46.5</v>
      </c>
      <c r="N94">
        <v>0.443</v>
      </c>
      <c r="O94">
        <v>44.3</v>
      </c>
      <c r="P94">
        <v>100</v>
      </c>
      <c r="Q94">
        <v>0.58499999999999996</v>
      </c>
      <c r="R94">
        <v>58.5</v>
      </c>
      <c r="S94">
        <v>0.56100000000000005</v>
      </c>
      <c r="T94">
        <v>56.1</v>
      </c>
      <c r="U94">
        <v>0.5</v>
      </c>
      <c r="V94">
        <v>50</v>
      </c>
      <c r="W94">
        <v>0.46500000000000002</v>
      </c>
      <c r="X94">
        <v>46.5</v>
      </c>
      <c r="Y94">
        <v>0.443</v>
      </c>
      <c r="Z94">
        <v>44.3</v>
      </c>
      <c r="AA94" t="s">
        <v>53</v>
      </c>
      <c r="AB94">
        <v>0</v>
      </c>
      <c r="AC94">
        <v>0</v>
      </c>
      <c r="AG94" t="s">
        <v>46</v>
      </c>
      <c r="AH94" t="s">
        <v>47</v>
      </c>
      <c r="AM94" t="s">
        <v>48</v>
      </c>
      <c r="AN94" t="s">
        <v>49</v>
      </c>
      <c r="BC94" t="s">
        <v>50</v>
      </c>
      <c r="BD94" t="s">
        <v>51</v>
      </c>
    </row>
    <row r="95" spans="1:56">
      <c r="A95">
        <v>90282</v>
      </c>
      <c r="B95" t="s">
        <v>173</v>
      </c>
      <c r="C95">
        <v>773</v>
      </c>
      <c r="D95" t="s">
        <v>43</v>
      </c>
      <c r="E95" t="s">
        <v>44</v>
      </c>
      <c r="F95">
        <v>0.75900000000000001</v>
      </c>
      <c r="G95">
        <v>75.900000000000006</v>
      </c>
      <c r="H95">
        <v>0.68899999999999995</v>
      </c>
      <c r="I95">
        <v>68.900000000000006</v>
      </c>
      <c r="J95">
        <v>0.61299999999999999</v>
      </c>
      <c r="K95">
        <v>61.3</v>
      </c>
      <c r="L95">
        <v>0.56999999999999995</v>
      </c>
      <c r="M95">
        <v>57</v>
      </c>
      <c r="N95">
        <v>0.54200000000000004</v>
      </c>
      <c r="O95">
        <v>54.2</v>
      </c>
      <c r="P95">
        <v>100</v>
      </c>
      <c r="Q95">
        <v>0.72</v>
      </c>
      <c r="R95">
        <v>72</v>
      </c>
      <c r="S95">
        <v>0.68899999999999995</v>
      </c>
      <c r="T95">
        <v>68.900000000000006</v>
      </c>
      <c r="U95">
        <v>0.61299999999999999</v>
      </c>
      <c r="V95">
        <v>61.3</v>
      </c>
      <c r="W95">
        <v>0.56999999999999995</v>
      </c>
      <c r="X95">
        <v>57</v>
      </c>
      <c r="Y95">
        <v>0.54200000000000004</v>
      </c>
      <c r="Z95">
        <v>54.2</v>
      </c>
      <c r="AA95" t="s">
        <v>45</v>
      </c>
      <c r="AB95">
        <v>0</v>
      </c>
      <c r="AC95">
        <v>0</v>
      </c>
      <c r="AG95" t="s">
        <v>46</v>
      </c>
      <c r="AH95" t="s">
        <v>47</v>
      </c>
      <c r="AM95" t="s">
        <v>48</v>
      </c>
      <c r="AN95" t="s">
        <v>49</v>
      </c>
      <c r="BC95" t="s">
        <v>50</v>
      </c>
      <c r="BD95" t="s">
        <v>51</v>
      </c>
    </row>
    <row r="96" spans="1:56">
      <c r="A96">
        <v>90282</v>
      </c>
      <c r="B96" t="s">
        <v>173</v>
      </c>
      <c r="C96">
        <v>773</v>
      </c>
      <c r="D96" t="s">
        <v>52</v>
      </c>
      <c r="E96" t="s">
        <v>44</v>
      </c>
      <c r="F96">
        <v>0.61599999999999999</v>
      </c>
      <c r="G96">
        <v>61.6</v>
      </c>
      <c r="H96">
        <v>0.56100000000000005</v>
      </c>
      <c r="I96">
        <v>56.1</v>
      </c>
      <c r="J96">
        <v>0.5</v>
      </c>
      <c r="K96">
        <v>50</v>
      </c>
      <c r="L96">
        <v>0.46500000000000002</v>
      </c>
      <c r="M96">
        <v>46.5</v>
      </c>
      <c r="N96">
        <v>0.443</v>
      </c>
      <c r="O96">
        <v>44.3</v>
      </c>
      <c r="P96">
        <v>100</v>
      </c>
      <c r="Q96">
        <v>0.58499999999999996</v>
      </c>
      <c r="R96">
        <v>58.5</v>
      </c>
      <c r="S96">
        <v>0.56100000000000005</v>
      </c>
      <c r="T96">
        <v>56.1</v>
      </c>
      <c r="U96">
        <v>0.5</v>
      </c>
      <c r="V96">
        <v>50</v>
      </c>
      <c r="W96">
        <v>0.46500000000000002</v>
      </c>
      <c r="X96">
        <v>46.5</v>
      </c>
      <c r="Y96">
        <v>0.443</v>
      </c>
      <c r="Z96">
        <v>44.3</v>
      </c>
      <c r="AA96" t="s">
        <v>53</v>
      </c>
      <c r="AB96">
        <v>0</v>
      </c>
      <c r="AC96">
        <v>0</v>
      </c>
      <c r="AG96" t="s">
        <v>46</v>
      </c>
      <c r="AH96" t="s">
        <v>47</v>
      </c>
      <c r="AM96" t="s">
        <v>48</v>
      </c>
      <c r="AN96" t="s">
        <v>49</v>
      </c>
      <c r="BC96" t="s">
        <v>50</v>
      </c>
      <c r="BD96" t="s">
        <v>51</v>
      </c>
    </row>
    <row r="97" spans="1:56">
      <c r="A97">
        <v>66017</v>
      </c>
      <c r="B97" t="s">
        <v>134</v>
      </c>
      <c r="C97">
        <v>773</v>
      </c>
      <c r="D97" t="s">
        <v>43</v>
      </c>
      <c r="E97" t="s">
        <v>44</v>
      </c>
      <c r="F97">
        <v>0.75900000000000001</v>
      </c>
      <c r="G97">
        <v>75.900000000000006</v>
      </c>
      <c r="H97">
        <v>0.68899999999999995</v>
      </c>
      <c r="I97">
        <v>68.900000000000006</v>
      </c>
      <c r="J97">
        <v>0.61299999999999999</v>
      </c>
      <c r="K97">
        <v>61.3</v>
      </c>
      <c r="L97">
        <v>0.56999999999999995</v>
      </c>
      <c r="M97">
        <v>57</v>
      </c>
      <c r="N97">
        <v>0.54200000000000004</v>
      </c>
      <c r="O97">
        <v>54.2</v>
      </c>
      <c r="P97">
        <v>100</v>
      </c>
      <c r="Q97">
        <v>0.72</v>
      </c>
      <c r="R97">
        <v>72</v>
      </c>
      <c r="S97">
        <v>0.68899999999999995</v>
      </c>
      <c r="T97">
        <v>68.900000000000006</v>
      </c>
      <c r="U97">
        <v>0.61299999999999999</v>
      </c>
      <c r="V97">
        <v>61.3</v>
      </c>
      <c r="W97">
        <v>0.56999999999999995</v>
      </c>
      <c r="X97">
        <v>57</v>
      </c>
      <c r="Y97">
        <v>0.54200000000000004</v>
      </c>
      <c r="Z97">
        <v>54.2</v>
      </c>
      <c r="AA97" t="s">
        <v>45</v>
      </c>
      <c r="AB97">
        <v>0</v>
      </c>
      <c r="AC97">
        <v>0</v>
      </c>
      <c r="AG97" t="s">
        <v>46</v>
      </c>
      <c r="AH97" t="s">
        <v>47</v>
      </c>
      <c r="AM97" t="s">
        <v>48</v>
      </c>
      <c r="AN97" t="s">
        <v>49</v>
      </c>
      <c r="BC97" t="s">
        <v>50</v>
      </c>
      <c r="BD97" t="s">
        <v>51</v>
      </c>
    </row>
    <row r="98" spans="1:56">
      <c r="A98">
        <v>66017</v>
      </c>
      <c r="B98" t="s">
        <v>134</v>
      </c>
      <c r="C98">
        <v>773</v>
      </c>
      <c r="D98" t="s">
        <v>52</v>
      </c>
      <c r="E98" t="s">
        <v>44</v>
      </c>
      <c r="F98">
        <v>0.61599999999999999</v>
      </c>
      <c r="G98">
        <v>61.6</v>
      </c>
      <c r="H98">
        <v>0.56100000000000005</v>
      </c>
      <c r="I98">
        <v>56.1</v>
      </c>
      <c r="J98">
        <v>0.5</v>
      </c>
      <c r="K98">
        <v>50</v>
      </c>
      <c r="L98">
        <v>0.46500000000000002</v>
      </c>
      <c r="M98">
        <v>46.5</v>
      </c>
      <c r="N98">
        <v>0.443</v>
      </c>
      <c r="O98">
        <v>44.3</v>
      </c>
      <c r="P98">
        <v>100</v>
      </c>
      <c r="Q98">
        <v>0.58499999999999996</v>
      </c>
      <c r="R98">
        <v>58.5</v>
      </c>
      <c r="S98">
        <v>0.56100000000000005</v>
      </c>
      <c r="T98">
        <v>56.1</v>
      </c>
      <c r="U98">
        <v>0.5</v>
      </c>
      <c r="V98">
        <v>50</v>
      </c>
      <c r="W98">
        <v>0.46500000000000002</v>
      </c>
      <c r="X98">
        <v>46.5</v>
      </c>
      <c r="Y98">
        <v>0.443</v>
      </c>
      <c r="Z98">
        <v>44.3</v>
      </c>
      <c r="AA98" t="s">
        <v>53</v>
      </c>
      <c r="AB98">
        <v>0</v>
      </c>
      <c r="AC98">
        <v>0</v>
      </c>
      <c r="AG98" t="s">
        <v>46</v>
      </c>
      <c r="AH98" t="s">
        <v>47</v>
      </c>
      <c r="AM98" t="s">
        <v>48</v>
      </c>
      <c r="AN98" t="s">
        <v>49</v>
      </c>
      <c r="BC98" t="s">
        <v>50</v>
      </c>
      <c r="BD98" t="s">
        <v>51</v>
      </c>
    </row>
    <row r="99" spans="1:56">
      <c r="A99">
        <v>88239</v>
      </c>
      <c r="B99" t="s">
        <v>160</v>
      </c>
      <c r="C99">
        <v>773</v>
      </c>
      <c r="D99" t="s">
        <v>43</v>
      </c>
      <c r="E99" t="s">
        <v>44</v>
      </c>
      <c r="F99">
        <v>0.75900000000000001</v>
      </c>
      <c r="G99">
        <v>75.900000000000006</v>
      </c>
      <c r="H99">
        <v>0.68899999999999995</v>
      </c>
      <c r="I99">
        <v>68.900000000000006</v>
      </c>
      <c r="J99">
        <v>0.61299999999999999</v>
      </c>
      <c r="K99">
        <v>61.3</v>
      </c>
      <c r="L99">
        <v>0.56999999999999995</v>
      </c>
      <c r="M99">
        <v>57</v>
      </c>
      <c r="N99">
        <v>0.54200000000000004</v>
      </c>
      <c r="O99">
        <v>54.2</v>
      </c>
      <c r="P99">
        <v>100</v>
      </c>
      <c r="Q99">
        <v>0.72</v>
      </c>
      <c r="R99">
        <v>72</v>
      </c>
      <c r="S99">
        <v>0.68899999999999995</v>
      </c>
      <c r="T99">
        <v>68.900000000000006</v>
      </c>
      <c r="U99">
        <v>0.61299999999999999</v>
      </c>
      <c r="V99">
        <v>61.3</v>
      </c>
      <c r="W99">
        <v>0.56999999999999995</v>
      </c>
      <c r="X99">
        <v>57</v>
      </c>
      <c r="Y99">
        <v>0.54200000000000004</v>
      </c>
      <c r="Z99">
        <v>54.2</v>
      </c>
      <c r="AA99" t="s">
        <v>45</v>
      </c>
      <c r="AB99">
        <v>0</v>
      </c>
      <c r="AC99">
        <v>0</v>
      </c>
      <c r="AG99" t="s">
        <v>46</v>
      </c>
      <c r="AH99" t="s">
        <v>47</v>
      </c>
      <c r="AM99" t="s">
        <v>48</v>
      </c>
      <c r="AN99" t="s">
        <v>49</v>
      </c>
      <c r="BC99" t="s">
        <v>50</v>
      </c>
      <c r="BD99" t="s">
        <v>51</v>
      </c>
    </row>
    <row r="100" spans="1:56">
      <c r="A100">
        <v>88239</v>
      </c>
      <c r="B100" t="s">
        <v>160</v>
      </c>
      <c r="C100">
        <v>773</v>
      </c>
      <c r="D100" t="s">
        <v>52</v>
      </c>
      <c r="E100" t="s">
        <v>44</v>
      </c>
      <c r="F100">
        <v>0.61599999999999999</v>
      </c>
      <c r="G100">
        <v>61.6</v>
      </c>
      <c r="H100">
        <v>0.56100000000000005</v>
      </c>
      <c r="I100">
        <v>56.1</v>
      </c>
      <c r="J100">
        <v>0.5</v>
      </c>
      <c r="K100">
        <v>50</v>
      </c>
      <c r="L100">
        <v>0.46500000000000002</v>
      </c>
      <c r="M100">
        <v>46.5</v>
      </c>
      <c r="N100">
        <v>0.443</v>
      </c>
      <c r="O100">
        <v>44.3</v>
      </c>
      <c r="P100">
        <v>100</v>
      </c>
      <c r="Q100">
        <v>0.58499999999999996</v>
      </c>
      <c r="R100">
        <v>58.5</v>
      </c>
      <c r="S100">
        <v>0.56100000000000005</v>
      </c>
      <c r="T100">
        <v>56.1</v>
      </c>
      <c r="U100">
        <v>0.5</v>
      </c>
      <c r="V100">
        <v>50</v>
      </c>
      <c r="W100">
        <v>0.46500000000000002</v>
      </c>
      <c r="X100">
        <v>46.5</v>
      </c>
      <c r="Y100">
        <v>0.443</v>
      </c>
      <c r="Z100">
        <v>44.3</v>
      </c>
      <c r="AA100" t="s">
        <v>53</v>
      </c>
      <c r="AB100">
        <v>0</v>
      </c>
      <c r="AC100">
        <v>0</v>
      </c>
      <c r="AG100" t="s">
        <v>46</v>
      </c>
      <c r="AH100" t="s">
        <v>47</v>
      </c>
      <c r="AM100" t="s">
        <v>48</v>
      </c>
      <c r="AN100" t="s">
        <v>49</v>
      </c>
      <c r="BC100" t="s">
        <v>50</v>
      </c>
      <c r="BD100" t="s">
        <v>51</v>
      </c>
    </row>
    <row r="101" spans="1:56">
      <c r="A101">
        <v>90284</v>
      </c>
      <c r="B101" t="s">
        <v>174</v>
      </c>
      <c r="C101">
        <v>773</v>
      </c>
      <c r="D101" t="s">
        <v>43</v>
      </c>
      <c r="E101" t="s">
        <v>44</v>
      </c>
      <c r="F101">
        <v>0.75900000000000001</v>
      </c>
      <c r="G101">
        <v>75.900000000000006</v>
      </c>
      <c r="H101">
        <v>0.68899999999999995</v>
      </c>
      <c r="I101">
        <v>68.900000000000006</v>
      </c>
      <c r="J101">
        <v>0.61299999999999999</v>
      </c>
      <c r="K101">
        <v>61.3</v>
      </c>
      <c r="L101">
        <v>0.56999999999999995</v>
      </c>
      <c r="M101">
        <v>57</v>
      </c>
      <c r="N101">
        <v>0.54200000000000004</v>
      </c>
      <c r="O101">
        <v>54.2</v>
      </c>
      <c r="P101">
        <v>100</v>
      </c>
      <c r="Q101">
        <v>0.72</v>
      </c>
      <c r="R101">
        <v>72</v>
      </c>
      <c r="S101">
        <v>0.68899999999999995</v>
      </c>
      <c r="T101">
        <v>68.900000000000006</v>
      </c>
      <c r="U101">
        <v>0.61299999999999999</v>
      </c>
      <c r="V101">
        <v>61.3</v>
      </c>
      <c r="W101">
        <v>0.56999999999999995</v>
      </c>
      <c r="X101">
        <v>57</v>
      </c>
      <c r="Y101">
        <v>0.54200000000000004</v>
      </c>
      <c r="Z101">
        <v>54.2</v>
      </c>
      <c r="AA101" t="s">
        <v>45</v>
      </c>
      <c r="AB101">
        <v>0</v>
      </c>
      <c r="AC101">
        <v>0</v>
      </c>
      <c r="AG101" t="s">
        <v>46</v>
      </c>
      <c r="AH101" t="s">
        <v>47</v>
      </c>
      <c r="AM101" t="s">
        <v>48</v>
      </c>
      <c r="AN101" t="s">
        <v>49</v>
      </c>
      <c r="BC101" t="s">
        <v>50</v>
      </c>
      <c r="BD101" t="s">
        <v>51</v>
      </c>
    </row>
    <row r="102" spans="1:56">
      <c r="A102">
        <v>90284</v>
      </c>
      <c r="B102" t="s">
        <v>174</v>
      </c>
      <c r="C102">
        <v>773</v>
      </c>
      <c r="D102" t="s">
        <v>52</v>
      </c>
      <c r="E102" t="s">
        <v>44</v>
      </c>
      <c r="F102">
        <v>0.61599999999999999</v>
      </c>
      <c r="G102">
        <v>61.6</v>
      </c>
      <c r="H102">
        <v>0.56100000000000005</v>
      </c>
      <c r="I102">
        <v>56.1</v>
      </c>
      <c r="J102">
        <v>0.5</v>
      </c>
      <c r="K102">
        <v>50</v>
      </c>
      <c r="L102">
        <v>0.46500000000000002</v>
      </c>
      <c r="M102">
        <v>46.5</v>
      </c>
      <c r="N102">
        <v>0.443</v>
      </c>
      <c r="O102">
        <v>44.3</v>
      </c>
      <c r="P102">
        <v>100</v>
      </c>
      <c r="Q102">
        <v>0.58499999999999996</v>
      </c>
      <c r="R102">
        <v>58.5</v>
      </c>
      <c r="S102">
        <v>0.56100000000000005</v>
      </c>
      <c r="T102">
        <v>56.1</v>
      </c>
      <c r="U102">
        <v>0.5</v>
      </c>
      <c r="V102">
        <v>50</v>
      </c>
      <c r="W102">
        <v>0.46500000000000002</v>
      </c>
      <c r="X102">
        <v>46.5</v>
      </c>
      <c r="Y102">
        <v>0.443</v>
      </c>
      <c r="Z102">
        <v>44.3</v>
      </c>
      <c r="AA102" t="s">
        <v>53</v>
      </c>
      <c r="AB102">
        <v>0</v>
      </c>
      <c r="AC102">
        <v>0</v>
      </c>
      <c r="AG102" t="s">
        <v>46</v>
      </c>
      <c r="AH102" t="s">
        <v>47</v>
      </c>
      <c r="AM102" t="s">
        <v>48</v>
      </c>
      <c r="AN102" t="s">
        <v>49</v>
      </c>
      <c r="BC102" t="s">
        <v>50</v>
      </c>
      <c r="BD102" t="s">
        <v>51</v>
      </c>
    </row>
    <row r="103" spans="1:56">
      <c r="A103">
        <v>96869</v>
      </c>
      <c r="B103" t="s">
        <v>213</v>
      </c>
      <c r="C103">
        <v>773</v>
      </c>
      <c r="D103" t="s">
        <v>43</v>
      </c>
      <c r="E103" t="s">
        <v>44</v>
      </c>
      <c r="F103">
        <v>0.75900000000000001</v>
      </c>
      <c r="G103">
        <v>75.900000000000006</v>
      </c>
      <c r="H103">
        <v>0.68899999999999995</v>
      </c>
      <c r="I103">
        <v>68.900000000000006</v>
      </c>
      <c r="J103">
        <v>0.61299999999999999</v>
      </c>
      <c r="K103">
        <v>61.3</v>
      </c>
      <c r="L103">
        <v>0.56999999999999995</v>
      </c>
      <c r="M103">
        <v>57</v>
      </c>
      <c r="N103">
        <v>0.54200000000000004</v>
      </c>
      <c r="O103">
        <v>54.2</v>
      </c>
      <c r="P103">
        <v>100</v>
      </c>
      <c r="Q103">
        <v>0.72</v>
      </c>
      <c r="R103">
        <v>72</v>
      </c>
      <c r="S103">
        <v>0.68899999999999995</v>
      </c>
      <c r="T103">
        <v>68.900000000000006</v>
      </c>
      <c r="U103">
        <v>0.61299999999999999</v>
      </c>
      <c r="V103">
        <v>61.3</v>
      </c>
      <c r="W103">
        <v>0.56999999999999995</v>
      </c>
      <c r="X103">
        <v>57</v>
      </c>
      <c r="Y103">
        <v>0.54200000000000004</v>
      </c>
      <c r="Z103">
        <v>54.2</v>
      </c>
      <c r="AA103" t="s">
        <v>45</v>
      </c>
      <c r="AB103">
        <v>0</v>
      </c>
      <c r="AC103">
        <v>0</v>
      </c>
      <c r="AE103" t="s">
        <v>205</v>
      </c>
      <c r="AF103" t="s">
        <v>206</v>
      </c>
      <c r="AG103" t="s">
        <v>46</v>
      </c>
      <c r="AH103" t="s">
        <v>47</v>
      </c>
      <c r="AM103" t="s">
        <v>48</v>
      </c>
      <c r="AN103" t="s">
        <v>49</v>
      </c>
      <c r="BC103" t="s">
        <v>50</v>
      </c>
      <c r="BD103" t="s">
        <v>51</v>
      </c>
    </row>
    <row r="104" spans="1:56">
      <c r="A104">
        <v>96869</v>
      </c>
      <c r="B104" t="s">
        <v>213</v>
      </c>
      <c r="C104">
        <v>773</v>
      </c>
      <c r="D104" t="s">
        <v>52</v>
      </c>
      <c r="E104" t="s">
        <v>44</v>
      </c>
      <c r="F104">
        <v>0.61599999999999999</v>
      </c>
      <c r="G104">
        <v>61.6</v>
      </c>
      <c r="H104">
        <v>0.56100000000000005</v>
      </c>
      <c r="I104">
        <v>56.1</v>
      </c>
      <c r="J104">
        <v>0.5</v>
      </c>
      <c r="K104">
        <v>50</v>
      </c>
      <c r="L104">
        <v>0.46500000000000002</v>
      </c>
      <c r="M104">
        <v>46.5</v>
      </c>
      <c r="N104">
        <v>0.443</v>
      </c>
      <c r="O104">
        <v>44.3</v>
      </c>
      <c r="P104">
        <v>100</v>
      </c>
      <c r="Q104">
        <v>0.58499999999999996</v>
      </c>
      <c r="R104">
        <v>58.5</v>
      </c>
      <c r="S104">
        <v>0.56100000000000005</v>
      </c>
      <c r="T104">
        <v>56.1</v>
      </c>
      <c r="U104">
        <v>0.5</v>
      </c>
      <c r="V104">
        <v>50</v>
      </c>
      <c r="W104">
        <v>0.46500000000000002</v>
      </c>
      <c r="X104">
        <v>46.5</v>
      </c>
      <c r="Y104">
        <v>0.443</v>
      </c>
      <c r="Z104">
        <v>44.3</v>
      </c>
      <c r="AA104" t="s">
        <v>53</v>
      </c>
      <c r="AB104">
        <v>0</v>
      </c>
      <c r="AC104">
        <v>0</v>
      </c>
      <c r="AE104" t="s">
        <v>205</v>
      </c>
      <c r="AF104" t="s">
        <v>206</v>
      </c>
      <c r="AG104" t="s">
        <v>46</v>
      </c>
      <c r="AH104" t="s">
        <v>47</v>
      </c>
      <c r="AM104" t="s">
        <v>48</v>
      </c>
      <c r="AN104" t="s">
        <v>49</v>
      </c>
      <c r="BC104" t="s">
        <v>50</v>
      </c>
      <c r="BD104" t="s">
        <v>51</v>
      </c>
    </row>
    <row r="105" spans="1:56">
      <c r="A105">
        <v>88240</v>
      </c>
      <c r="B105" t="s">
        <v>161</v>
      </c>
      <c r="C105">
        <v>773</v>
      </c>
      <c r="D105" t="s">
        <v>43</v>
      </c>
      <c r="E105" t="s">
        <v>44</v>
      </c>
      <c r="F105">
        <v>0.75900000000000001</v>
      </c>
      <c r="G105">
        <v>75.900000000000006</v>
      </c>
      <c r="H105">
        <v>0.68899999999999995</v>
      </c>
      <c r="I105">
        <v>68.900000000000006</v>
      </c>
      <c r="J105">
        <v>0.61299999999999999</v>
      </c>
      <c r="K105">
        <v>61.3</v>
      </c>
      <c r="L105">
        <v>0.56999999999999995</v>
      </c>
      <c r="M105">
        <v>57</v>
      </c>
      <c r="N105">
        <v>0.54200000000000004</v>
      </c>
      <c r="O105">
        <v>54.2</v>
      </c>
      <c r="P105">
        <v>100</v>
      </c>
      <c r="Q105">
        <v>0.72</v>
      </c>
      <c r="R105">
        <v>72</v>
      </c>
      <c r="S105">
        <v>0.68899999999999995</v>
      </c>
      <c r="T105">
        <v>68.900000000000006</v>
      </c>
      <c r="U105">
        <v>0.61299999999999999</v>
      </c>
      <c r="V105">
        <v>61.3</v>
      </c>
      <c r="W105">
        <v>0.56999999999999995</v>
      </c>
      <c r="X105">
        <v>57</v>
      </c>
      <c r="Y105">
        <v>0.54200000000000004</v>
      </c>
      <c r="Z105">
        <v>54.2</v>
      </c>
      <c r="AA105" t="s">
        <v>45</v>
      </c>
      <c r="AB105">
        <v>0</v>
      </c>
      <c r="AC105">
        <v>0</v>
      </c>
      <c r="AG105" t="s">
        <v>46</v>
      </c>
      <c r="AH105" t="s">
        <v>47</v>
      </c>
      <c r="AM105" t="s">
        <v>48</v>
      </c>
      <c r="AN105" t="s">
        <v>49</v>
      </c>
      <c r="BC105" t="s">
        <v>50</v>
      </c>
      <c r="BD105" t="s">
        <v>51</v>
      </c>
    </row>
    <row r="106" spans="1:56">
      <c r="A106">
        <v>88240</v>
      </c>
      <c r="B106" t="s">
        <v>161</v>
      </c>
      <c r="C106">
        <v>773</v>
      </c>
      <c r="D106" t="s">
        <v>52</v>
      </c>
      <c r="E106" t="s">
        <v>44</v>
      </c>
      <c r="F106">
        <v>0.61599999999999999</v>
      </c>
      <c r="G106">
        <v>61.6</v>
      </c>
      <c r="H106">
        <v>0.56100000000000005</v>
      </c>
      <c r="I106">
        <v>56.1</v>
      </c>
      <c r="J106">
        <v>0.5</v>
      </c>
      <c r="K106">
        <v>50</v>
      </c>
      <c r="L106">
        <v>0.46500000000000002</v>
      </c>
      <c r="M106">
        <v>46.5</v>
      </c>
      <c r="N106">
        <v>0.443</v>
      </c>
      <c r="O106">
        <v>44.3</v>
      </c>
      <c r="P106">
        <v>100</v>
      </c>
      <c r="Q106">
        <v>0.58499999999999996</v>
      </c>
      <c r="R106">
        <v>58.5</v>
      </c>
      <c r="S106">
        <v>0.56100000000000005</v>
      </c>
      <c r="T106">
        <v>56.1</v>
      </c>
      <c r="U106">
        <v>0.5</v>
      </c>
      <c r="V106">
        <v>50</v>
      </c>
      <c r="W106">
        <v>0.46500000000000002</v>
      </c>
      <c r="X106">
        <v>46.5</v>
      </c>
      <c r="Y106">
        <v>0.443</v>
      </c>
      <c r="Z106">
        <v>44.3</v>
      </c>
      <c r="AA106" t="s">
        <v>53</v>
      </c>
      <c r="AB106">
        <v>0</v>
      </c>
      <c r="AC106">
        <v>0</v>
      </c>
      <c r="AG106" t="s">
        <v>46</v>
      </c>
      <c r="AH106" t="s">
        <v>47</v>
      </c>
      <c r="AM106" t="s">
        <v>48</v>
      </c>
      <c r="AN106" t="s">
        <v>49</v>
      </c>
      <c r="BC106" t="s">
        <v>50</v>
      </c>
      <c r="BD106" t="s">
        <v>51</v>
      </c>
    </row>
    <row r="107" spans="1:56">
      <c r="A107">
        <v>88241</v>
      </c>
      <c r="B107" t="s">
        <v>162</v>
      </c>
      <c r="C107">
        <v>773</v>
      </c>
      <c r="D107" t="s">
        <v>43</v>
      </c>
      <c r="E107" t="s">
        <v>44</v>
      </c>
      <c r="F107">
        <v>0.75900000000000001</v>
      </c>
      <c r="G107">
        <v>75.900000000000006</v>
      </c>
      <c r="H107">
        <v>0.68899999999999995</v>
      </c>
      <c r="I107">
        <v>68.900000000000006</v>
      </c>
      <c r="J107">
        <v>0.61299999999999999</v>
      </c>
      <c r="K107">
        <v>61.3</v>
      </c>
      <c r="L107">
        <v>0.56999999999999995</v>
      </c>
      <c r="M107">
        <v>57</v>
      </c>
      <c r="N107">
        <v>0.54200000000000004</v>
      </c>
      <c r="O107">
        <v>54.2</v>
      </c>
      <c r="P107">
        <v>100</v>
      </c>
      <c r="Q107">
        <v>0.72</v>
      </c>
      <c r="R107">
        <v>72</v>
      </c>
      <c r="S107">
        <v>0.68899999999999995</v>
      </c>
      <c r="T107">
        <v>68.900000000000006</v>
      </c>
      <c r="U107">
        <v>0.61299999999999999</v>
      </c>
      <c r="V107">
        <v>61.3</v>
      </c>
      <c r="W107">
        <v>0.56999999999999995</v>
      </c>
      <c r="X107">
        <v>57</v>
      </c>
      <c r="Y107">
        <v>0.54200000000000004</v>
      </c>
      <c r="Z107">
        <v>54.2</v>
      </c>
      <c r="AA107" t="s">
        <v>45</v>
      </c>
      <c r="AB107">
        <v>0</v>
      </c>
      <c r="AC107">
        <v>0</v>
      </c>
      <c r="AG107" t="s">
        <v>46</v>
      </c>
      <c r="AH107" t="s">
        <v>47</v>
      </c>
      <c r="AM107" t="s">
        <v>48</v>
      </c>
      <c r="AN107" t="s">
        <v>49</v>
      </c>
      <c r="BC107" t="s">
        <v>50</v>
      </c>
      <c r="BD107" t="s">
        <v>51</v>
      </c>
    </row>
    <row r="108" spans="1:56">
      <c r="A108">
        <v>88241</v>
      </c>
      <c r="B108" t="s">
        <v>162</v>
      </c>
      <c r="C108">
        <v>773</v>
      </c>
      <c r="D108" t="s">
        <v>52</v>
      </c>
      <c r="E108" t="s">
        <v>44</v>
      </c>
      <c r="F108">
        <v>0.61599999999999999</v>
      </c>
      <c r="G108">
        <v>61.6</v>
      </c>
      <c r="H108">
        <v>0.56100000000000005</v>
      </c>
      <c r="I108">
        <v>56.1</v>
      </c>
      <c r="J108">
        <v>0.5</v>
      </c>
      <c r="K108">
        <v>50</v>
      </c>
      <c r="L108">
        <v>0.46500000000000002</v>
      </c>
      <c r="M108">
        <v>46.5</v>
      </c>
      <c r="N108">
        <v>0.443</v>
      </c>
      <c r="O108">
        <v>44.3</v>
      </c>
      <c r="P108">
        <v>100</v>
      </c>
      <c r="Q108">
        <v>0.58499999999999996</v>
      </c>
      <c r="R108">
        <v>58.5</v>
      </c>
      <c r="S108">
        <v>0.56100000000000005</v>
      </c>
      <c r="T108">
        <v>56.1</v>
      </c>
      <c r="U108">
        <v>0.5</v>
      </c>
      <c r="V108">
        <v>50</v>
      </c>
      <c r="W108">
        <v>0.46500000000000002</v>
      </c>
      <c r="X108">
        <v>46.5</v>
      </c>
      <c r="Y108">
        <v>0.443</v>
      </c>
      <c r="Z108">
        <v>44.3</v>
      </c>
      <c r="AA108" t="s">
        <v>53</v>
      </c>
      <c r="AB108">
        <v>0</v>
      </c>
      <c r="AC108">
        <v>0</v>
      </c>
      <c r="AG108" t="s">
        <v>46</v>
      </c>
      <c r="AH108" t="s">
        <v>47</v>
      </c>
      <c r="AM108" t="s">
        <v>48</v>
      </c>
      <c r="AN108" t="s">
        <v>49</v>
      </c>
      <c r="BC108" t="s">
        <v>50</v>
      </c>
      <c r="BD108" t="s">
        <v>51</v>
      </c>
    </row>
    <row r="109" spans="1:56">
      <c r="A109">
        <v>96870</v>
      </c>
      <c r="B109" t="s">
        <v>214</v>
      </c>
      <c r="C109">
        <v>773</v>
      </c>
      <c r="D109" t="s">
        <v>43</v>
      </c>
      <c r="E109" t="s">
        <v>44</v>
      </c>
      <c r="F109">
        <v>0.68799999999999994</v>
      </c>
      <c r="G109">
        <v>68.8</v>
      </c>
      <c r="H109">
        <v>0.626</v>
      </c>
      <c r="I109">
        <v>62.6</v>
      </c>
      <c r="J109">
        <v>0.55800000000000005</v>
      </c>
      <c r="K109">
        <v>55.8</v>
      </c>
      <c r="L109">
        <v>0.51900000000000002</v>
      </c>
      <c r="M109">
        <v>51.9</v>
      </c>
      <c r="N109">
        <v>0.49299999999999999</v>
      </c>
      <c r="O109">
        <v>49.3</v>
      </c>
      <c r="P109">
        <v>100</v>
      </c>
      <c r="Q109">
        <v>0.65300000000000002</v>
      </c>
      <c r="R109">
        <v>65.3</v>
      </c>
      <c r="S109">
        <v>0.626</v>
      </c>
      <c r="T109">
        <v>62.6</v>
      </c>
      <c r="U109">
        <v>0.55800000000000005</v>
      </c>
      <c r="V109">
        <v>55.8</v>
      </c>
      <c r="W109">
        <v>0.51900000000000002</v>
      </c>
      <c r="X109">
        <v>51.9</v>
      </c>
      <c r="Y109">
        <v>0.49299999999999999</v>
      </c>
      <c r="Z109">
        <v>49.3</v>
      </c>
      <c r="AA109" t="s">
        <v>45</v>
      </c>
      <c r="AB109">
        <v>0</v>
      </c>
      <c r="AC109">
        <v>0</v>
      </c>
      <c r="AE109" t="s">
        <v>205</v>
      </c>
      <c r="AF109" t="s">
        <v>206</v>
      </c>
      <c r="AG109" t="s">
        <v>46</v>
      </c>
      <c r="AH109" t="s">
        <v>47</v>
      </c>
      <c r="AM109" t="s">
        <v>48</v>
      </c>
      <c r="AN109" t="s">
        <v>49</v>
      </c>
      <c r="BC109" t="s">
        <v>50</v>
      </c>
      <c r="BD109" t="s">
        <v>51</v>
      </c>
    </row>
    <row r="110" spans="1:56">
      <c r="A110">
        <v>96870</v>
      </c>
      <c r="B110" t="s">
        <v>214</v>
      </c>
      <c r="C110">
        <v>773</v>
      </c>
      <c r="D110" t="s">
        <v>52</v>
      </c>
      <c r="E110" t="s">
        <v>44</v>
      </c>
      <c r="F110">
        <v>0.54500000000000004</v>
      </c>
      <c r="G110">
        <v>54.5</v>
      </c>
      <c r="H110">
        <v>0.496</v>
      </c>
      <c r="I110">
        <v>49.6</v>
      </c>
      <c r="J110">
        <v>0.44400000000000001</v>
      </c>
      <c r="K110">
        <v>44.4</v>
      </c>
      <c r="L110">
        <v>0.41399999999999998</v>
      </c>
      <c r="M110">
        <v>41.4</v>
      </c>
      <c r="N110">
        <v>0.39400000000000002</v>
      </c>
      <c r="O110">
        <v>39.4</v>
      </c>
      <c r="P110">
        <v>100</v>
      </c>
      <c r="Q110">
        <v>0.51700000000000002</v>
      </c>
      <c r="R110">
        <v>51.7</v>
      </c>
      <c r="S110">
        <v>0.496</v>
      </c>
      <c r="T110">
        <v>49.6</v>
      </c>
      <c r="U110">
        <v>0.44400000000000001</v>
      </c>
      <c r="V110">
        <v>44.4</v>
      </c>
      <c r="W110">
        <v>0.41399999999999998</v>
      </c>
      <c r="X110">
        <v>41.4</v>
      </c>
      <c r="Y110">
        <v>0.39400000000000002</v>
      </c>
      <c r="Z110">
        <v>39.4</v>
      </c>
      <c r="AA110" t="s">
        <v>53</v>
      </c>
      <c r="AB110">
        <v>0</v>
      </c>
      <c r="AC110">
        <v>0</v>
      </c>
      <c r="AE110" t="s">
        <v>205</v>
      </c>
      <c r="AF110" t="s">
        <v>206</v>
      </c>
      <c r="AG110" t="s">
        <v>46</v>
      </c>
      <c r="AH110" t="s">
        <v>47</v>
      </c>
      <c r="AM110" t="s">
        <v>48</v>
      </c>
      <c r="AN110" t="s">
        <v>49</v>
      </c>
      <c r="BC110" t="s">
        <v>50</v>
      </c>
      <c r="BD110" t="s">
        <v>51</v>
      </c>
    </row>
    <row r="111" spans="1:56">
      <c r="A111">
        <v>96871</v>
      </c>
      <c r="B111" t="s">
        <v>215</v>
      </c>
      <c r="C111">
        <v>773</v>
      </c>
      <c r="D111" t="s">
        <v>43</v>
      </c>
      <c r="E111" t="s">
        <v>44</v>
      </c>
      <c r="F111">
        <v>0.68799999999999994</v>
      </c>
      <c r="G111">
        <v>68.8</v>
      </c>
      <c r="H111">
        <v>0.626</v>
      </c>
      <c r="I111">
        <v>62.6</v>
      </c>
      <c r="J111">
        <v>0.55800000000000005</v>
      </c>
      <c r="K111">
        <v>55.8</v>
      </c>
      <c r="L111">
        <v>0.51900000000000002</v>
      </c>
      <c r="M111">
        <v>51.9</v>
      </c>
      <c r="N111">
        <v>0.49299999999999999</v>
      </c>
      <c r="O111">
        <v>49.3</v>
      </c>
      <c r="P111">
        <v>100</v>
      </c>
      <c r="Q111">
        <v>0.65300000000000002</v>
      </c>
      <c r="R111">
        <v>65.3</v>
      </c>
      <c r="S111">
        <v>0.626</v>
      </c>
      <c r="T111">
        <v>62.6</v>
      </c>
      <c r="U111">
        <v>0.55800000000000005</v>
      </c>
      <c r="V111">
        <v>55.8</v>
      </c>
      <c r="W111">
        <v>0.51900000000000002</v>
      </c>
      <c r="X111">
        <v>51.9</v>
      </c>
      <c r="Y111">
        <v>0.49299999999999999</v>
      </c>
      <c r="Z111">
        <v>49.3</v>
      </c>
      <c r="AA111" t="s">
        <v>45</v>
      </c>
      <c r="AB111">
        <v>0</v>
      </c>
      <c r="AC111">
        <v>0</v>
      </c>
      <c r="AE111" t="s">
        <v>205</v>
      </c>
      <c r="AF111" t="s">
        <v>206</v>
      </c>
      <c r="AG111" t="s">
        <v>46</v>
      </c>
      <c r="AH111" t="s">
        <v>47</v>
      </c>
      <c r="AM111" t="s">
        <v>48</v>
      </c>
      <c r="AN111" t="s">
        <v>49</v>
      </c>
      <c r="BC111" t="s">
        <v>50</v>
      </c>
      <c r="BD111" t="s">
        <v>51</v>
      </c>
    </row>
    <row r="112" spans="1:56">
      <c r="A112">
        <v>96871</v>
      </c>
      <c r="B112" t="s">
        <v>215</v>
      </c>
      <c r="C112">
        <v>773</v>
      </c>
      <c r="D112" t="s">
        <v>52</v>
      </c>
      <c r="E112" t="s">
        <v>44</v>
      </c>
      <c r="F112">
        <v>0.54500000000000004</v>
      </c>
      <c r="G112">
        <v>54.5</v>
      </c>
      <c r="H112">
        <v>0.496</v>
      </c>
      <c r="I112">
        <v>49.6</v>
      </c>
      <c r="J112">
        <v>0.44400000000000001</v>
      </c>
      <c r="K112">
        <v>44.4</v>
      </c>
      <c r="L112">
        <v>0.41399999999999998</v>
      </c>
      <c r="M112">
        <v>41.4</v>
      </c>
      <c r="N112">
        <v>0.39400000000000002</v>
      </c>
      <c r="O112">
        <v>39.4</v>
      </c>
      <c r="P112">
        <v>100</v>
      </c>
      <c r="Q112">
        <v>0.51700000000000002</v>
      </c>
      <c r="R112">
        <v>51.7</v>
      </c>
      <c r="S112">
        <v>0.496</v>
      </c>
      <c r="T112">
        <v>49.6</v>
      </c>
      <c r="U112">
        <v>0.44400000000000001</v>
      </c>
      <c r="V112">
        <v>44.4</v>
      </c>
      <c r="W112">
        <v>0.41399999999999998</v>
      </c>
      <c r="X112">
        <v>41.4</v>
      </c>
      <c r="Y112">
        <v>0.39400000000000002</v>
      </c>
      <c r="Z112">
        <v>39.4</v>
      </c>
      <c r="AA112" t="s">
        <v>53</v>
      </c>
      <c r="AB112">
        <v>0</v>
      </c>
      <c r="AC112">
        <v>0</v>
      </c>
      <c r="AE112" t="s">
        <v>205</v>
      </c>
      <c r="AF112" t="s">
        <v>206</v>
      </c>
      <c r="AG112" t="s">
        <v>46</v>
      </c>
      <c r="AH112" t="s">
        <v>47</v>
      </c>
      <c r="AM112" t="s">
        <v>48</v>
      </c>
      <c r="AN112" t="s">
        <v>49</v>
      </c>
      <c r="BC112" t="s">
        <v>50</v>
      </c>
      <c r="BD112" t="s">
        <v>51</v>
      </c>
    </row>
    <row r="113" spans="1:56">
      <c r="A113">
        <v>96872</v>
      </c>
      <c r="B113" t="s">
        <v>216</v>
      </c>
      <c r="C113">
        <v>773</v>
      </c>
      <c r="D113" t="s">
        <v>43</v>
      </c>
      <c r="E113" t="s">
        <v>44</v>
      </c>
      <c r="F113">
        <v>0.68799999999999994</v>
      </c>
      <c r="G113">
        <v>68.8</v>
      </c>
      <c r="H113">
        <v>0.626</v>
      </c>
      <c r="I113">
        <v>62.6</v>
      </c>
      <c r="J113">
        <v>0.55800000000000005</v>
      </c>
      <c r="K113">
        <v>55.8</v>
      </c>
      <c r="L113">
        <v>0.51900000000000002</v>
      </c>
      <c r="M113">
        <v>51.9</v>
      </c>
      <c r="N113">
        <v>0.49299999999999999</v>
      </c>
      <c r="O113">
        <v>49.3</v>
      </c>
      <c r="P113">
        <v>100</v>
      </c>
      <c r="Q113">
        <v>0.65300000000000002</v>
      </c>
      <c r="R113">
        <v>65.3</v>
      </c>
      <c r="S113">
        <v>0.626</v>
      </c>
      <c r="T113">
        <v>62.6</v>
      </c>
      <c r="U113">
        <v>0.55800000000000005</v>
      </c>
      <c r="V113">
        <v>55.8</v>
      </c>
      <c r="W113">
        <v>0.51900000000000002</v>
      </c>
      <c r="X113">
        <v>51.9</v>
      </c>
      <c r="Y113">
        <v>0.49299999999999999</v>
      </c>
      <c r="Z113">
        <v>49.3</v>
      </c>
      <c r="AA113" t="s">
        <v>45</v>
      </c>
      <c r="AB113">
        <v>0</v>
      </c>
      <c r="AC113">
        <v>0</v>
      </c>
      <c r="AE113" t="s">
        <v>205</v>
      </c>
      <c r="AF113" t="s">
        <v>206</v>
      </c>
      <c r="AG113" t="s">
        <v>46</v>
      </c>
      <c r="AH113" t="s">
        <v>47</v>
      </c>
      <c r="AM113" t="s">
        <v>48</v>
      </c>
      <c r="AN113" t="s">
        <v>49</v>
      </c>
      <c r="BC113" t="s">
        <v>50</v>
      </c>
      <c r="BD113" t="s">
        <v>51</v>
      </c>
    </row>
    <row r="114" spans="1:56">
      <c r="A114">
        <v>96872</v>
      </c>
      <c r="B114" t="s">
        <v>216</v>
      </c>
      <c r="C114">
        <v>773</v>
      </c>
      <c r="D114" t="s">
        <v>52</v>
      </c>
      <c r="E114" t="s">
        <v>44</v>
      </c>
      <c r="F114">
        <v>0.54500000000000004</v>
      </c>
      <c r="G114">
        <v>54.5</v>
      </c>
      <c r="H114">
        <v>0.496</v>
      </c>
      <c r="I114">
        <v>49.6</v>
      </c>
      <c r="J114">
        <v>0.44400000000000001</v>
      </c>
      <c r="K114">
        <v>44.4</v>
      </c>
      <c r="L114">
        <v>0.41399999999999998</v>
      </c>
      <c r="M114">
        <v>41.4</v>
      </c>
      <c r="N114">
        <v>0.39400000000000002</v>
      </c>
      <c r="O114">
        <v>39.4</v>
      </c>
      <c r="P114">
        <v>100</v>
      </c>
      <c r="Q114">
        <v>0.51700000000000002</v>
      </c>
      <c r="R114">
        <v>51.7</v>
      </c>
      <c r="S114">
        <v>0.496</v>
      </c>
      <c r="T114">
        <v>49.6</v>
      </c>
      <c r="U114">
        <v>0.44400000000000001</v>
      </c>
      <c r="V114">
        <v>44.4</v>
      </c>
      <c r="W114">
        <v>0.41399999999999998</v>
      </c>
      <c r="X114">
        <v>41.4</v>
      </c>
      <c r="Y114">
        <v>0.39400000000000002</v>
      </c>
      <c r="Z114">
        <v>39.4</v>
      </c>
      <c r="AA114" t="s">
        <v>53</v>
      </c>
      <c r="AB114">
        <v>0</v>
      </c>
      <c r="AC114">
        <v>0</v>
      </c>
      <c r="AE114" t="s">
        <v>205</v>
      </c>
      <c r="AF114" t="s">
        <v>206</v>
      </c>
      <c r="AG114" t="s">
        <v>46</v>
      </c>
      <c r="AH114" t="s">
        <v>47</v>
      </c>
      <c r="AM114" t="s">
        <v>48</v>
      </c>
      <c r="AN114" t="s">
        <v>49</v>
      </c>
      <c r="BC114" t="s">
        <v>50</v>
      </c>
      <c r="BD114" t="s">
        <v>51</v>
      </c>
    </row>
    <row r="115" spans="1:56">
      <c r="A115">
        <v>90285</v>
      </c>
      <c r="B115" t="s">
        <v>175</v>
      </c>
      <c r="C115">
        <v>773</v>
      </c>
      <c r="D115" t="s">
        <v>43</v>
      </c>
      <c r="E115" t="s">
        <v>44</v>
      </c>
      <c r="F115">
        <v>0.68799999999999994</v>
      </c>
      <c r="G115">
        <v>68.8</v>
      </c>
      <c r="H115">
        <v>0.626</v>
      </c>
      <c r="I115">
        <v>62.6</v>
      </c>
      <c r="J115">
        <v>0.55800000000000005</v>
      </c>
      <c r="K115">
        <v>55.8</v>
      </c>
      <c r="L115">
        <v>0.51900000000000002</v>
      </c>
      <c r="M115">
        <v>51.9</v>
      </c>
      <c r="N115">
        <v>0.49299999999999999</v>
      </c>
      <c r="O115">
        <v>49.3</v>
      </c>
      <c r="P115">
        <v>100</v>
      </c>
      <c r="Q115">
        <v>0.65300000000000002</v>
      </c>
      <c r="R115">
        <v>65.3</v>
      </c>
      <c r="S115">
        <v>0.626</v>
      </c>
      <c r="T115">
        <v>62.6</v>
      </c>
      <c r="U115">
        <v>0.55800000000000005</v>
      </c>
      <c r="V115">
        <v>55.8</v>
      </c>
      <c r="W115">
        <v>0.51900000000000002</v>
      </c>
      <c r="X115">
        <v>51.9</v>
      </c>
      <c r="Y115">
        <v>0.49299999999999999</v>
      </c>
      <c r="Z115">
        <v>49.3</v>
      </c>
      <c r="AA115" t="s">
        <v>45</v>
      </c>
      <c r="AB115">
        <v>0</v>
      </c>
      <c r="AC115">
        <v>0</v>
      </c>
      <c r="AG115" t="s">
        <v>46</v>
      </c>
      <c r="AH115" t="s">
        <v>47</v>
      </c>
      <c r="AM115" t="s">
        <v>48</v>
      </c>
      <c r="AN115" t="s">
        <v>49</v>
      </c>
      <c r="BC115" t="s">
        <v>50</v>
      </c>
      <c r="BD115" t="s">
        <v>51</v>
      </c>
    </row>
    <row r="116" spans="1:56">
      <c r="A116">
        <v>90285</v>
      </c>
      <c r="B116" t="s">
        <v>175</v>
      </c>
      <c r="C116">
        <v>773</v>
      </c>
      <c r="D116" t="s">
        <v>52</v>
      </c>
      <c r="E116" t="s">
        <v>44</v>
      </c>
      <c r="F116">
        <v>0.54500000000000004</v>
      </c>
      <c r="G116">
        <v>54.5</v>
      </c>
      <c r="H116">
        <v>0.496</v>
      </c>
      <c r="I116">
        <v>49.6</v>
      </c>
      <c r="J116">
        <v>0.44400000000000001</v>
      </c>
      <c r="K116">
        <v>44.4</v>
      </c>
      <c r="L116">
        <v>0.41399999999999998</v>
      </c>
      <c r="M116">
        <v>41.4</v>
      </c>
      <c r="N116">
        <v>0.39400000000000002</v>
      </c>
      <c r="O116">
        <v>39.4</v>
      </c>
      <c r="P116">
        <v>100</v>
      </c>
      <c r="Q116">
        <v>0.51700000000000002</v>
      </c>
      <c r="R116">
        <v>51.7</v>
      </c>
      <c r="S116">
        <v>0.496</v>
      </c>
      <c r="T116">
        <v>49.6</v>
      </c>
      <c r="U116">
        <v>0.44400000000000001</v>
      </c>
      <c r="V116">
        <v>44.4</v>
      </c>
      <c r="W116">
        <v>0.41399999999999998</v>
      </c>
      <c r="X116">
        <v>41.4</v>
      </c>
      <c r="Y116">
        <v>0.39400000000000002</v>
      </c>
      <c r="Z116">
        <v>39.4</v>
      </c>
      <c r="AA116" t="s">
        <v>53</v>
      </c>
      <c r="AB116">
        <v>0</v>
      </c>
      <c r="AC116">
        <v>0</v>
      </c>
      <c r="AG116" t="s">
        <v>46</v>
      </c>
      <c r="AH116" t="s">
        <v>47</v>
      </c>
      <c r="AM116" t="s">
        <v>48</v>
      </c>
      <c r="AN116" t="s">
        <v>49</v>
      </c>
      <c r="BC116" t="s">
        <v>50</v>
      </c>
      <c r="BD116" t="s">
        <v>51</v>
      </c>
    </row>
    <row r="117" spans="1:56">
      <c r="A117">
        <v>90288</v>
      </c>
      <c r="B117" t="s">
        <v>177</v>
      </c>
      <c r="C117">
        <v>773</v>
      </c>
      <c r="D117" t="s">
        <v>43</v>
      </c>
      <c r="E117" t="s">
        <v>44</v>
      </c>
      <c r="F117">
        <v>0.68799999999999994</v>
      </c>
      <c r="G117">
        <v>68.8</v>
      </c>
      <c r="H117">
        <v>0.626</v>
      </c>
      <c r="I117">
        <v>62.6</v>
      </c>
      <c r="J117">
        <v>0.55800000000000005</v>
      </c>
      <c r="K117">
        <v>55.8</v>
      </c>
      <c r="L117">
        <v>0.51900000000000002</v>
      </c>
      <c r="M117">
        <v>51.9</v>
      </c>
      <c r="N117">
        <v>0.49299999999999999</v>
      </c>
      <c r="O117">
        <v>49.3</v>
      </c>
      <c r="P117">
        <v>100</v>
      </c>
      <c r="Q117">
        <v>0.65300000000000002</v>
      </c>
      <c r="R117">
        <v>65.3</v>
      </c>
      <c r="S117">
        <v>0.626</v>
      </c>
      <c r="T117">
        <v>62.6</v>
      </c>
      <c r="U117">
        <v>0.55800000000000005</v>
      </c>
      <c r="V117">
        <v>55.8</v>
      </c>
      <c r="W117">
        <v>0.51900000000000002</v>
      </c>
      <c r="X117">
        <v>51.9</v>
      </c>
      <c r="Y117">
        <v>0.49299999999999999</v>
      </c>
      <c r="Z117">
        <v>49.3</v>
      </c>
      <c r="AA117" t="s">
        <v>45</v>
      </c>
      <c r="AB117">
        <v>0</v>
      </c>
      <c r="AC117">
        <v>0</v>
      </c>
      <c r="AG117" t="s">
        <v>46</v>
      </c>
      <c r="AH117" t="s">
        <v>47</v>
      </c>
      <c r="AM117" t="s">
        <v>48</v>
      </c>
      <c r="AN117" t="s">
        <v>49</v>
      </c>
      <c r="BC117" t="s">
        <v>50</v>
      </c>
      <c r="BD117" t="s">
        <v>51</v>
      </c>
    </row>
    <row r="118" spans="1:56">
      <c r="A118">
        <v>90288</v>
      </c>
      <c r="B118" t="s">
        <v>177</v>
      </c>
      <c r="C118">
        <v>773</v>
      </c>
      <c r="D118" t="s">
        <v>52</v>
      </c>
      <c r="E118" t="s">
        <v>44</v>
      </c>
      <c r="F118">
        <v>0.54500000000000004</v>
      </c>
      <c r="G118">
        <v>54.5</v>
      </c>
      <c r="H118">
        <v>0.496</v>
      </c>
      <c r="I118">
        <v>49.6</v>
      </c>
      <c r="J118">
        <v>0.44400000000000001</v>
      </c>
      <c r="K118">
        <v>44.4</v>
      </c>
      <c r="L118">
        <v>0.41399999999999998</v>
      </c>
      <c r="M118">
        <v>41.4</v>
      </c>
      <c r="N118">
        <v>0.39400000000000002</v>
      </c>
      <c r="O118">
        <v>39.4</v>
      </c>
      <c r="P118">
        <v>100</v>
      </c>
      <c r="Q118">
        <v>0.51700000000000002</v>
      </c>
      <c r="R118">
        <v>51.7</v>
      </c>
      <c r="S118">
        <v>0.496</v>
      </c>
      <c r="T118">
        <v>49.6</v>
      </c>
      <c r="U118">
        <v>0.44400000000000001</v>
      </c>
      <c r="V118">
        <v>44.4</v>
      </c>
      <c r="W118">
        <v>0.41399999999999998</v>
      </c>
      <c r="X118">
        <v>41.4</v>
      </c>
      <c r="Y118">
        <v>0.39400000000000002</v>
      </c>
      <c r="Z118">
        <v>39.4</v>
      </c>
      <c r="AA118" t="s">
        <v>53</v>
      </c>
      <c r="AB118">
        <v>0</v>
      </c>
      <c r="AC118">
        <v>0</v>
      </c>
      <c r="AG118" t="s">
        <v>46</v>
      </c>
      <c r="AH118" t="s">
        <v>47</v>
      </c>
      <c r="AM118" t="s">
        <v>48</v>
      </c>
      <c r="AN118" t="s">
        <v>49</v>
      </c>
      <c r="BC118" t="s">
        <v>50</v>
      </c>
      <c r="BD118" t="s">
        <v>51</v>
      </c>
    </row>
    <row r="119" spans="1:56">
      <c r="A119">
        <v>41144</v>
      </c>
      <c r="B119" t="s">
        <v>61</v>
      </c>
      <c r="C119">
        <v>773</v>
      </c>
      <c r="D119" t="s">
        <v>43</v>
      </c>
      <c r="E119" t="s">
        <v>44</v>
      </c>
      <c r="F119">
        <v>0.68799999999999994</v>
      </c>
      <c r="G119">
        <v>68.8</v>
      </c>
      <c r="H119">
        <v>0.626</v>
      </c>
      <c r="I119">
        <v>62.6</v>
      </c>
      <c r="J119">
        <v>0.55800000000000005</v>
      </c>
      <c r="K119">
        <v>55.8</v>
      </c>
      <c r="L119">
        <v>0.51900000000000002</v>
      </c>
      <c r="M119">
        <v>51.9</v>
      </c>
      <c r="N119">
        <v>0.49299999999999999</v>
      </c>
      <c r="O119">
        <v>49.3</v>
      </c>
      <c r="P119">
        <v>100</v>
      </c>
      <c r="Q119">
        <v>0.65300000000000002</v>
      </c>
      <c r="R119">
        <v>65.3</v>
      </c>
      <c r="S119">
        <v>0.626</v>
      </c>
      <c r="T119">
        <v>62.6</v>
      </c>
      <c r="U119">
        <v>0.55800000000000005</v>
      </c>
      <c r="V119">
        <v>55.8</v>
      </c>
      <c r="W119">
        <v>0.51900000000000002</v>
      </c>
      <c r="X119">
        <v>51.9</v>
      </c>
      <c r="Y119">
        <v>0.49299999999999999</v>
      </c>
      <c r="Z119">
        <v>49.3</v>
      </c>
      <c r="AA119" t="s">
        <v>45</v>
      </c>
      <c r="AB119">
        <v>0</v>
      </c>
      <c r="AC119">
        <v>0</v>
      </c>
      <c r="AG119" t="s">
        <v>46</v>
      </c>
      <c r="AH119" t="s">
        <v>47</v>
      </c>
      <c r="AM119" t="s">
        <v>48</v>
      </c>
      <c r="AN119" t="s">
        <v>49</v>
      </c>
      <c r="BC119" t="s">
        <v>50</v>
      </c>
      <c r="BD119" t="s">
        <v>51</v>
      </c>
    </row>
    <row r="120" spans="1:56">
      <c r="A120">
        <v>41144</v>
      </c>
      <c r="B120" t="s">
        <v>61</v>
      </c>
      <c r="C120">
        <v>773</v>
      </c>
      <c r="D120" t="s">
        <v>52</v>
      </c>
      <c r="E120" t="s">
        <v>44</v>
      </c>
      <c r="F120">
        <v>0.54500000000000004</v>
      </c>
      <c r="G120">
        <v>54.5</v>
      </c>
      <c r="H120">
        <v>0.496</v>
      </c>
      <c r="I120">
        <v>49.6</v>
      </c>
      <c r="J120">
        <v>0.44400000000000001</v>
      </c>
      <c r="K120">
        <v>44.4</v>
      </c>
      <c r="L120">
        <v>0.41399999999999998</v>
      </c>
      <c r="M120">
        <v>41.4</v>
      </c>
      <c r="N120">
        <v>0.39400000000000002</v>
      </c>
      <c r="O120">
        <v>39.4</v>
      </c>
      <c r="P120">
        <v>100</v>
      </c>
      <c r="Q120">
        <v>0.51700000000000002</v>
      </c>
      <c r="R120">
        <v>51.7</v>
      </c>
      <c r="S120">
        <v>0.496</v>
      </c>
      <c r="T120">
        <v>49.6</v>
      </c>
      <c r="U120">
        <v>0.44400000000000001</v>
      </c>
      <c r="V120">
        <v>44.4</v>
      </c>
      <c r="W120">
        <v>0.41399999999999998</v>
      </c>
      <c r="X120">
        <v>41.4</v>
      </c>
      <c r="Y120">
        <v>0.39400000000000002</v>
      </c>
      <c r="Z120">
        <v>39.4</v>
      </c>
      <c r="AA120" t="s">
        <v>53</v>
      </c>
      <c r="AB120">
        <v>0</v>
      </c>
      <c r="AC120">
        <v>0</v>
      </c>
      <c r="AG120" t="s">
        <v>46</v>
      </c>
      <c r="AH120" t="s">
        <v>47</v>
      </c>
      <c r="AM120" t="s">
        <v>48</v>
      </c>
      <c r="AN120" t="s">
        <v>49</v>
      </c>
      <c r="BC120" t="s">
        <v>50</v>
      </c>
      <c r="BD120" t="s">
        <v>51</v>
      </c>
    </row>
    <row r="121" spans="1:56">
      <c r="A121">
        <v>91777</v>
      </c>
      <c r="B121" t="s">
        <v>187</v>
      </c>
      <c r="C121">
        <v>773</v>
      </c>
      <c r="D121" t="s">
        <v>43</v>
      </c>
      <c r="E121" t="s">
        <v>44</v>
      </c>
      <c r="F121">
        <v>0.68799999999999994</v>
      </c>
      <c r="G121">
        <v>68.8</v>
      </c>
      <c r="H121">
        <v>0.626</v>
      </c>
      <c r="I121">
        <v>62.6</v>
      </c>
      <c r="J121">
        <v>0.55800000000000005</v>
      </c>
      <c r="K121">
        <v>55.8</v>
      </c>
      <c r="L121">
        <v>0.51900000000000002</v>
      </c>
      <c r="M121">
        <v>51.9</v>
      </c>
      <c r="N121">
        <v>0.49299999999999999</v>
      </c>
      <c r="O121">
        <v>49.3</v>
      </c>
      <c r="P121">
        <v>100</v>
      </c>
      <c r="Q121">
        <v>0.65300000000000002</v>
      </c>
      <c r="R121">
        <v>65.3</v>
      </c>
      <c r="S121">
        <v>0.626</v>
      </c>
      <c r="T121">
        <v>62.6</v>
      </c>
      <c r="U121">
        <v>0.55800000000000005</v>
      </c>
      <c r="V121">
        <v>55.8</v>
      </c>
      <c r="W121">
        <v>0.51900000000000002</v>
      </c>
      <c r="X121">
        <v>51.9</v>
      </c>
      <c r="Y121">
        <v>0.49299999999999999</v>
      </c>
      <c r="Z121">
        <v>49.3</v>
      </c>
      <c r="AA121" t="s">
        <v>45</v>
      </c>
      <c r="AB121">
        <v>0</v>
      </c>
      <c r="AC121">
        <v>0</v>
      </c>
      <c r="AG121" t="s">
        <v>46</v>
      </c>
      <c r="AH121" t="s">
        <v>47</v>
      </c>
      <c r="AM121" t="s">
        <v>48</v>
      </c>
      <c r="AN121" t="s">
        <v>49</v>
      </c>
      <c r="BC121" t="s">
        <v>50</v>
      </c>
      <c r="BD121" t="s">
        <v>51</v>
      </c>
    </row>
    <row r="122" spans="1:56">
      <c r="A122">
        <v>91777</v>
      </c>
      <c r="B122" t="s">
        <v>187</v>
      </c>
      <c r="C122">
        <v>773</v>
      </c>
      <c r="D122" t="s">
        <v>52</v>
      </c>
      <c r="E122" t="s">
        <v>44</v>
      </c>
      <c r="F122">
        <v>0.54500000000000004</v>
      </c>
      <c r="G122">
        <v>54.5</v>
      </c>
      <c r="H122">
        <v>0.496</v>
      </c>
      <c r="I122">
        <v>49.6</v>
      </c>
      <c r="J122">
        <v>0.44400000000000001</v>
      </c>
      <c r="K122">
        <v>44.4</v>
      </c>
      <c r="L122">
        <v>0.41399999999999998</v>
      </c>
      <c r="M122">
        <v>41.4</v>
      </c>
      <c r="N122">
        <v>0.39400000000000002</v>
      </c>
      <c r="O122">
        <v>39.4</v>
      </c>
      <c r="P122">
        <v>100</v>
      </c>
      <c r="Q122">
        <v>0.51700000000000002</v>
      </c>
      <c r="R122">
        <v>51.7</v>
      </c>
      <c r="S122">
        <v>0.496</v>
      </c>
      <c r="T122">
        <v>49.6</v>
      </c>
      <c r="U122">
        <v>0.44400000000000001</v>
      </c>
      <c r="V122">
        <v>44.4</v>
      </c>
      <c r="W122">
        <v>0.41399999999999998</v>
      </c>
      <c r="X122">
        <v>41.4</v>
      </c>
      <c r="Y122">
        <v>0.39400000000000002</v>
      </c>
      <c r="Z122">
        <v>39.4</v>
      </c>
      <c r="AA122" t="s">
        <v>53</v>
      </c>
      <c r="AB122">
        <v>0</v>
      </c>
      <c r="AC122">
        <v>0</v>
      </c>
      <c r="AG122" t="s">
        <v>46</v>
      </c>
      <c r="AH122" t="s">
        <v>47</v>
      </c>
      <c r="AM122" t="s">
        <v>48</v>
      </c>
      <c r="AN122" t="s">
        <v>49</v>
      </c>
      <c r="BC122" t="s">
        <v>50</v>
      </c>
      <c r="BD122" t="s">
        <v>51</v>
      </c>
    </row>
    <row r="123" spans="1:56">
      <c r="A123">
        <v>90287</v>
      </c>
      <c r="B123" t="s">
        <v>176</v>
      </c>
      <c r="C123">
        <v>773</v>
      </c>
      <c r="D123" t="s">
        <v>43</v>
      </c>
      <c r="E123" t="s">
        <v>44</v>
      </c>
      <c r="F123">
        <v>0.68799999999999994</v>
      </c>
      <c r="G123">
        <v>68.8</v>
      </c>
      <c r="H123">
        <v>0.626</v>
      </c>
      <c r="I123">
        <v>62.6</v>
      </c>
      <c r="J123">
        <v>0.55800000000000005</v>
      </c>
      <c r="K123">
        <v>55.8</v>
      </c>
      <c r="L123">
        <v>0.51900000000000002</v>
      </c>
      <c r="M123">
        <v>51.9</v>
      </c>
      <c r="N123">
        <v>0.49299999999999999</v>
      </c>
      <c r="O123">
        <v>49.3</v>
      </c>
      <c r="P123">
        <v>100</v>
      </c>
      <c r="Q123">
        <v>0.65300000000000002</v>
      </c>
      <c r="R123">
        <v>65.3</v>
      </c>
      <c r="S123">
        <v>0.626</v>
      </c>
      <c r="T123">
        <v>62.6</v>
      </c>
      <c r="U123">
        <v>0.55800000000000005</v>
      </c>
      <c r="V123">
        <v>55.8</v>
      </c>
      <c r="W123">
        <v>0.51900000000000002</v>
      </c>
      <c r="X123">
        <v>51.9</v>
      </c>
      <c r="Y123">
        <v>0.49299999999999999</v>
      </c>
      <c r="Z123">
        <v>49.3</v>
      </c>
      <c r="AA123" t="s">
        <v>45</v>
      </c>
      <c r="AB123">
        <v>0</v>
      </c>
      <c r="AC123">
        <v>0</v>
      </c>
      <c r="AG123" t="s">
        <v>46</v>
      </c>
      <c r="AH123" t="s">
        <v>47</v>
      </c>
      <c r="AM123" t="s">
        <v>48</v>
      </c>
      <c r="AN123" t="s">
        <v>49</v>
      </c>
      <c r="BC123" t="s">
        <v>50</v>
      </c>
      <c r="BD123" t="s">
        <v>51</v>
      </c>
    </row>
    <row r="124" spans="1:56">
      <c r="A124">
        <v>90287</v>
      </c>
      <c r="B124" t="s">
        <v>176</v>
      </c>
      <c r="C124">
        <v>773</v>
      </c>
      <c r="D124" t="s">
        <v>52</v>
      </c>
      <c r="E124" t="s">
        <v>44</v>
      </c>
      <c r="F124">
        <v>0.54500000000000004</v>
      </c>
      <c r="G124">
        <v>54.5</v>
      </c>
      <c r="H124">
        <v>0.496</v>
      </c>
      <c r="I124">
        <v>49.6</v>
      </c>
      <c r="J124">
        <v>0.44400000000000001</v>
      </c>
      <c r="K124">
        <v>44.4</v>
      </c>
      <c r="L124">
        <v>0.41399999999999998</v>
      </c>
      <c r="M124">
        <v>41.4</v>
      </c>
      <c r="N124">
        <v>0.39400000000000002</v>
      </c>
      <c r="O124">
        <v>39.4</v>
      </c>
      <c r="P124">
        <v>100</v>
      </c>
      <c r="Q124">
        <v>0.51700000000000002</v>
      </c>
      <c r="R124">
        <v>51.7</v>
      </c>
      <c r="S124">
        <v>0.496</v>
      </c>
      <c r="T124">
        <v>49.6</v>
      </c>
      <c r="U124">
        <v>0.44400000000000001</v>
      </c>
      <c r="V124">
        <v>44.4</v>
      </c>
      <c r="W124">
        <v>0.41399999999999998</v>
      </c>
      <c r="X124">
        <v>41.4</v>
      </c>
      <c r="Y124">
        <v>0.39400000000000002</v>
      </c>
      <c r="Z124">
        <v>39.4</v>
      </c>
      <c r="AA124" t="s">
        <v>53</v>
      </c>
      <c r="AB124">
        <v>0</v>
      </c>
      <c r="AC124">
        <v>0</v>
      </c>
      <c r="AG124" t="s">
        <v>46</v>
      </c>
      <c r="AH124" t="s">
        <v>47</v>
      </c>
      <c r="AM124" t="s">
        <v>48</v>
      </c>
      <c r="AN124" t="s">
        <v>49</v>
      </c>
      <c r="BC124" t="s">
        <v>50</v>
      </c>
      <c r="BD124" t="s">
        <v>51</v>
      </c>
    </row>
    <row r="125" spans="1:56">
      <c r="A125">
        <v>94525</v>
      </c>
      <c r="B125" t="s">
        <v>202</v>
      </c>
      <c r="C125">
        <v>773</v>
      </c>
      <c r="D125" t="s">
        <v>43</v>
      </c>
      <c r="E125" t="s">
        <v>44</v>
      </c>
      <c r="F125">
        <v>0.68799999999999994</v>
      </c>
      <c r="G125">
        <v>68.8</v>
      </c>
      <c r="H125">
        <v>0.626</v>
      </c>
      <c r="I125">
        <v>62.6</v>
      </c>
      <c r="J125">
        <v>0.55800000000000005</v>
      </c>
      <c r="K125">
        <v>55.8</v>
      </c>
      <c r="L125">
        <v>0.51900000000000002</v>
      </c>
      <c r="M125">
        <v>51.9</v>
      </c>
      <c r="N125">
        <v>0.49299999999999999</v>
      </c>
      <c r="O125">
        <v>49.3</v>
      </c>
      <c r="P125">
        <v>100</v>
      </c>
      <c r="Q125">
        <v>0.65300000000000002</v>
      </c>
      <c r="R125">
        <v>65.3</v>
      </c>
      <c r="S125">
        <v>0.626</v>
      </c>
      <c r="T125">
        <v>62.6</v>
      </c>
      <c r="U125">
        <v>0.55800000000000005</v>
      </c>
      <c r="V125">
        <v>55.8</v>
      </c>
      <c r="W125">
        <v>0.51900000000000002</v>
      </c>
      <c r="X125">
        <v>51.9</v>
      </c>
      <c r="Y125">
        <v>0.49299999999999999</v>
      </c>
      <c r="Z125">
        <v>49.3</v>
      </c>
      <c r="AA125" t="s">
        <v>45</v>
      </c>
      <c r="AB125">
        <v>0</v>
      </c>
      <c r="AC125">
        <v>0</v>
      </c>
      <c r="AG125" t="s">
        <v>46</v>
      </c>
      <c r="AH125" t="s">
        <v>47</v>
      </c>
      <c r="BC125" t="s">
        <v>50</v>
      </c>
      <c r="BD125" t="s">
        <v>51</v>
      </c>
    </row>
    <row r="126" spans="1:56">
      <c r="A126">
        <v>94525</v>
      </c>
      <c r="B126" t="s">
        <v>202</v>
      </c>
      <c r="C126">
        <v>773</v>
      </c>
      <c r="D126" t="s">
        <v>52</v>
      </c>
      <c r="E126" t="s">
        <v>44</v>
      </c>
      <c r="F126">
        <v>0.54500000000000004</v>
      </c>
      <c r="G126">
        <v>54.5</v>
      </c>
      <c r="H126">
        <v>0.496</v>
      </c>
      <c r="I126">
        <v>49.6</v>
      </c>
      <c r="J126">
        <v>0.44400000000000001</v>
      </c>
      <c r="K126">
        <v>44.4</v>
      </c>
      <c r="L126">
        <v>0.41399999999999998</v>
      </c>
      <c r="M126">
        <v>41.4</v>
      </c>
      <c r="N126">
        <v>0.39400000000000002</v>
      </c>
      <c r="O126">
        <v>39.4</v>
      </c>
      <c r="P126">
        <v>100</v>
      </c>
      <c r="Q126">
        <v>0.51700000000000002</v>
      </c>
      <c r="R126">
        <v>51.7</v>
      </c>
      <c r="S126">
        <v>0.496</v>
      </c>
      <c r="T126">
        <v>49.6</v>
      </c>
      <c r="U126">
        <v>0.44400000000000001</v>
      </c>
      <c r="V126">
        <v>44.4</v>
      </c>
      <c r="W126">
        <v>0.41399999999999998</v>
      </c>
      <c r="X126">
        <v>41.4</v>
      </c>
      <c r="Y126">
        <v>0.39400000000000002</v>
      </c>
      <c r="Z126">
        <v>39.4</v>
      </c>
      <c r="AA126" t="s">
        <v>53</v>
      </c>
      <c r="AB126">
        <v>0</v>
      </c>
      <c r="AC126">
        <v>0</v>
      </c>
      <c r="AG126" t="s">
        <v>46</v>
      </c>
      <c r="AH126" t="s">
        <v>47</v>
      </c>
      <c r="BC126" t="s">
        <v>50</v>
      </c>
      <c r="BD126" t="s">
        <v>51</v>
      </c>
    </row>
    <row r="127" spans="1:56">
      <c r="A127">
        <v>90289</v>
      </c>
      <c r="B127" t="s">
        <v>178</v>
      </c>
      <c r="C127">
        <v>773</v>
      </c>
      <c r="D127" t="s">
        <v>43</v>
      </c>
      <c r="E127" t="s">
        <v>44</v>
      </c>
      <c r="F127">
        <v>0.68799999999999994</v>
      </c>
      <c r="G127">
        <v>68.8</v>
      </c>
      <c r="H127">
        <v>0.626</v>
      </c>
      <c r="I127">
        <v>62.6</v>
      </c>
      <c r="J127">
        <v>0.55800000000000005</v>
      </c>
      <c r="K127">
        <v>55.8</v>
      </c>
      <c r="L127">
        <v>0.51900000000000002</v>
      </c>
      <c r="M127">
        <v>51.9</v>
      </c>
      <c r="N127">
        <v>0.49299999999999999</v>
      </c>
      <c r="O127">
        <v>49.3</v>
      </c>
      <c r="P127">
        <v>100</v>
      </c>
      <c r="Q127">
        <v>0.65300000000000002</v>
      </c>
      <c r="R127">
        <v>65.3</v>
      </c>
      <c r="S127">
        <v>0.626</v>
      </c>
      <c r="T127">
        <v>62.6</v>
      </c>
      <c r="U127">
        <v>0.55800000000000005</v>
      </c>
      <c r="V127">
        <v>55.8</v>
      </c>
      <c r="W127">
        <v>0.51900000000000002</v>
      </c>
      <c r="X127">
        <v>51.9</v>
      </c>
      <c r="Y127">
        <v>0.49299999999999999</v>
      </c>
      <c r="Z127">
        <v>49.3</v>
      </c>
      <c r="AA127" t="s">
        <v>45</v>
      </c>
      <c r="AB127">
        <v>0</v>
      </c>
      <c r="AC127">
        <v>0</v>
      </c>
      <c r="AG127" t="s">
        <v>46</v>
      </c>
      <c r="AH127" t="s">
        <v>47</v>
      </c>
      <c r="AM127" t="s">
        <v>48</v>
      </c>
      <c r="AN127" t="s">
        <v>49</v>
      </c>
      <c r="BC127" t="s">
        <v>50</v>
      </c>
      <c r="BD127" t="s">
        <v>51</v>
      </c>
    </row>
    <row r="128" spans="1:56">
      <c r="A128">
        <v>90289</v>
      </c>
      <c r="B128" t="s">
        <v>178</v>
      </c>
      <c r="C128">
        <v>773</v>
      </c>
      <c r="D128" t="s">
        <v>52</v>
      </c>
      <c r="E128" t="s">
        <v>44</v>
      </c>
      <c r="F128">
        <v>0.54500000000000004</v>
      </c>
      <c r="G128">
        <v>54.5</v>
      </c>
      <c r="H128">
        <v>0.496</v>
      </c>
      <c r="I128">
        <v>49.6</v>
      </c>
      <c r="J128">
        <v>0.44400000000000001</v>
      </c>
      <c r="K128">
        <v>44.4</v>
      </c>
      <c r="L128">
        <v>0.41399999999999998</v>
      </c>
      <c r="M128">
        <v>41.4</v>
      </c>
      <c r="N128">
        <v>0.39400000000000002</v>
      </c>
      <c r="O128">
        <v>39.4</v>
      </c>
      <c r="P128">
        <v>100</v>
      </c>
      <c r="Q128">
        <v>0.51700000000000002</v>
      </c>
      <c r="R128">
        <v>51.7</v>
      </c>
      <c r="S128">
        <v>0.496</v>
      </c>
      <c r="T128">
        <v>49.6</v>
      </c>
      <c r="U128">
        <v>0.44400000000000001</v>
      </c>
      <c r="V128">
        <v>44.4</v>
      </c>
      <c r="W128">
        <v>0.41399999999999998</v>
      </c>
      <c r="X128">
        <v>41.4</v>
      </c>
      <c r="Y128">
        <v>0.39400000000000002</v>
      </c>
      <c r="Z128">
        <v>39.4</v>
      </c>
      <c r="AA128" t="s">
        <v>53</v>
      </c>
      <c r="AB128">
        <v>0</v>
      </c>
      <c r="AC128">
        <v>0</v>
      </c>
      <c r="AG128" t="s">
        <v>46</v>
      </c>
      <c r="AH128" t="s">
        <v>47</v>
      </c>
      <c r="AM128" t="s">
        <v>48</v>
      </c>
      <c r="AN128" t="s">
        <v>49</v>
      </c>
      <c r="BC128" t="s">
        <v>50</v>
      </c>
      <c r="BD128" t="s">
        <v>51</v>
      </c>
    </row>
    <row r="129" spans="1:56">
      <c r="A129">
        <v>91778</v>
      </c>
      <c r="B129" t="s">
        <v>188</v>
      </c>
      <c r="C129">
        <v>773</v>
      </c>
      <c r="D129" t="s">
        <v>43</v>
      </c>
      <c r="E129" t="s">
        <v>44</v>
      </c>
      <c r="F129">
        <v>0.68799999999999994</v>
      </c>
      <c r="G129">
        <v>68.8</v>
      </c>
      <c r="H129">
        <v>0.626</v>
      </c>
      <c r="I129">
        <v>62.6</v>
      </c>
      <c r="J129">
        <v>0.55800000000000005</v>
      </c>
      <c r="K129">
        <v>55.8</v>
      </c>
      <c r="L129">
        <v>0.51900000000000002</v>
      </c>
      <c r="M129">
        <v>51.9</v>
      </c>
      <c r="N129">
        <v>0.49299999999999999</v>
      </c>
      <c r="O129">
        <v>49.3</v>
      </c>
      <c r="P129">
        <v>100</v>
      </c>
      <c r="Q129">
        <v>0.65300000000000002</v>
      </c>
      <c r="R129">
        <v>65.3</v>
      </c>
      <c r="S129">
        <v>0.626</v>
      </c>
      <c r="T129">
        <v>62.6</v>
      </c>
      <c r="U129">
        <v>0.55800000000000005</v>
      </c>
      <c r="V129">
        <v>55.8</v>
      </c>
      <c r="W129">
        <v>0.51900000000000002</v>
      </c>
      <c r="X129">
        <v>51.9</v>
      </c>
      <c r="Y129">
        <v>0.49299999999999999</v>
      </c>
      <c r="Z129">
        <v>49.3</v>
      </c>
      <c r="AA129" t="s">
        <v>45</v>
      </c>
      <c r="AB129">
        <v>0</v>
      </c>
      <c r="AC129">
        <v>0</v>
      </c>
      <c r="AG129" t="s">
        <v>46</v>
      </c>
      <c r="AH129" t="s">
        <v>47</v>
      </c>
      <c r="AM129" t="s">
        <v>48</v>
      </c>
      <c r="AN129" t="s">
        <v>49</v>
      </c>
      <c r="BC129" t="s">
        <v>50</v>
      </c>
      <c r="BD129" t="s">
        <v>51</v>
      </c>
    </row>
    <row r="130" spans="1:56">
      <c r="A130">
        <v>91778</v>
      </c>
      <c r="B130" t="s">
        <v>188</v>
      </c>
      <c r="C130">
        <v>773</v>
      </c>
      <c r="D130" t="s">
        <v>52</v>
      </c>
      <c r="E130" t="s">
        <v>44</v>
      </c>
      <c r="F130">
        <v>0.54500000000000004</v>
      </c>
      <c r="G130">
        <v>54.5</v>
      </c>
      <c r="H130">
        <v>0.496</v>
      </c>
      <c r="I130">
        <v>49.6</v>
      </c>
      <c r="J130">
        <v>0.44400000000000001</v>
      </c>
      <c r="K130">
        <v>44.4</v>
      </c>
      <c r="L130">
        <v>0.41399999999999998</v>
      </c>
      <c r="M130">
        <v>41.4</v>
      </c>
      <c r="N130">
        <v>0.39400000000000002</v>
      </c>
      <c r="O130">
        <v>39.4</v>
      </c>
      <c r="P130">
        <v>100</v>
      </c>
      <c r="Q130">
        <v>0.51700000000000002</v>
      </c>
      <c r="R130">
        <v>51.7</v>
      </c>
      <c r="S130">
        <v>0.496</v>
      </c>
      <c r="T130">
        <v>49.6</v>
      </c>
      <c r="U130">
        <v>0.44400000000000001</v>
      </c>
      <c r="V130">
        <v>44.4</v>
      </c>
      <c r="W130">
        <v>0.41399999999999998</v>
      </c>
      <c r="X130">
        <v>41.4</v>
      </c>
      <c r="Y130">
        <v>0.39400000000000002</v>
      </c>
      <c r="Z130">
        <v>39.4</v>
      </c>
      <c r="AA130" t="s">
        <v>53</v>
      </c>
      <c r="AB130">
        <v>0</v>
      </c>
      <c r="AC130">
        <v>0</v>
      </c>
      <c r="AG130" t="s">
        <v>46</v>
      </c>
      <c r="AH130" t="s">
        <v>47</v>
      </c>
      <c r="AM130" t="s">
        <v>48</v>
      </c>
      <c r="AN130" t="s">
        <v>49</v>
      </c>
      <c r="BC130" t="s">
        <v>50</v>
      </c>
      <c r="BD130" t="s">
        <v>51</v>
      </c>
    </row>
    <row r="131" spans="1:56">
      <c r="A131">
        <v>90290</v>
      </c>
      <c r="B131" t="s">
        <v>179</v>
      </c>
      <c r="C131">
        <v>773</v>
      </c>
      <c r="D131" t="s">
        <v>43</v>
      </c>
      <c r="E131" t="s">
        <v>44</v>
      </c>
      <c r="F131">
        <v>0.68799999999999994</v>
      </c>
      <c r="G131">
        <v>68.8</v>
      </c>
      <c r="H131">
        <v>0.626</v>
      </c>
      <c r="I131">
        <v>62.6</v>
      </c>
      <c r="J131">
        <v>0.55800000000000005</v>
      </c>
      <c r="K131">
        <v>55.8</v>
      </c>
      <c r="L131">
        <v>0.51900000000000002</v>
      </c>
      <c r="M131">
        <v>51.9</v>
      </c>
      <c r="N131">
        <v>0.49299999999999999</v>
      </c>
      <c r="O131">
        <v>49.3</v>
      </c>
      <c r="P131">
        <v>100</v>
      </c>
      <c r="Q131">
        <v>0.65300000000000002</v>
      </c>
      <c r="R131">
        <v>65.3</v>
      </c>
      <c r="S131">
        <v>0.626</v>
      </c>
      <c r="T131">
        <v>62.6</v>
      </c>
      <c r="U131">
        <v>0.55800000000000005</v>
      </c>
      <c r="V131">
        <v>55.8</v>
      </c>
      <c r="W131">
        <v>0.51900000000000002</v>
      </c>
      <c r="X131">
        <v>51.9</v>
      </c>
      <c r="Y131">
        <v>0.49299999999999999</v>
      </c>
      <c r="Z131">
        <v>49.3</v>
      </c>
      <c r="AA131" t="s">
        <v>45</v>
      </c>
      <c r="AB131">
        <v>0</v>
      </c>
      <c r="AC131">
        <v>0</v>
      </c>
      <c r="AG131" t="s">
        <v>46</v>
      </c>
      <c r="AH131" t="s">
        <v>47</v>
      </c>
      <c r="AM131" t="s">
        <v>48</v>
      </c>
      <c r="AN131" t="s">
        <v>49</v>
      </c>
      <c r="BC131" t="s">
        <v>50</v>
      </c>
      <c r="BD131" t="s">
        <v>51</v>
      </c>
    </row>
    <row r="132" spans="1:56">
      <c r="A132">
        <v>90290</v>
      </c>
      <c r="B132" t="s">
        <v>179</v>
      </c>
      <c r="C132">
        <v>773</v>
      </c>
      <c r="D132" t="s">
        <v>52</v>
      </c>
      <c r="E132" t="s">
        <v>44</v>
      </c>
      <c r="F132">
        <v>0.54500000000000004</v>
      </c>
      <c r="G132">
        <v>54.5</v>
      </c>
      <c r="H132">
        <v>0.496</v>
      </c>
      <c r="I132">
        <v>49.6</v>
      </c>
      <c r="J132">
        <v>0.44400000000000001</v>
      </c>
      <c r="K132">
        <v>44.4</v>
      </c>
      <c r="L132">
        <v>0.41399999999999998</v>
      </c>
      <c r="M132">
        <v>41.4</v>
      </c>
      <c r="N132">
        <v>0.39400000000000002</v>
      </c>
      <c r="O132">
        <v>39.4</v>
      </c>
      <c r="P132">
        <v>100</v>
      </c>
      <c r="Q132">
        <v>0.51700000000000002</v>
      </c>
      <c r="R132">
        <v>51.7</v>
      </c>
      <c r="S132">
        <v>0.496</v>
      </c>
      <c r="T132">
        <v>49.6</v>
      </c>
      <c r="U132">
        <v>0.44400000000000001</v>
      </c>
      <c r="V132">
        <v>44.4</v>
      </c>
      <c r="W132">
        <v>0.41399999999999998</v>
      </c>
      <c r="X132">
        <v>41.4</v>
      </c>
      <c r="Y132">
        <v>0.39400000000000002</v>
      </c>
      <c r="Z132">
        <v>39.4</v>
      </c>
      <c r="AA132" t="s">
        <v>53</v>
      </c>
      <c r="AB132">
        <v>0</v>
      </c>
      <c r="AC132">
        <v>0</v>
      </c>
      <c r="AG132" t="s">
        <v>46</v>
      </c>
      <c r="AH132" t="s">
        <v>47</v>
      </c>
      <c r="AM132" t="s">
        <v>48</v>
      </c>
      <c r="AN132" t="s">
        <v>49</v>
      </c>
      <c r="BC132" t="s">
        <v>50</v>
      </c>
      <c r="BD132" t="s">
        <v>51</v>
      </c>
    </row>
    <row r="133" spans="1:56">
      <c r="A133">
        <v>90291</v>
      </c>
      <c r="B133" t="s">
        <v>180</v>
      </c>
      <c r="C133">
        <v>773</v>
      </c>
      <c r="D133" t="s">
        <v>43</v>
      </c>
      <c r="E133" t="s">
        <v>44</v>
      </c>
      <c r="F133">
        <v>0.68799999999999994</v>
      </c>
      <c r="G133">
        <v>68.8</v>
      </c>
      <c r="H133">
        <v>0.626</v>
      </c>
      <c r="I133">
        <v>62.6</v>
      </c>
      <c r="J133">
        <v>0.55800000000000005</v>
      </c>
      <c r="K133">
        <v>55.8</v>
      </c>
      <c r="L133">
        <v>0.51900000000000002</v>
      </c>
      <c r="M133">
        <v>51.9</v>
      </c>
      <c r="N133">
        <v>0.49299999999999999</v>
      </c>
      <c r="O133">
        <v>49.3</v>
      </c>
      <c r="P133">
        <v>100</v>
      </c>
      <c r="Q133">
        <v>0.65300000000000002</v>
      </c>
      <c r="R133">
        <v>65.3</v>
      </c>
      <c r="S133">
        <v>0.626</v>
      </c>
      <c r="T133">
        <v>62.6</v>
      </c>
      <c r="U133">
        <v>0.55800000000000005</v>
      </c>
      <c r="V133">
        <v>55.8</v>
      </c>
      <c r="W133">
        <v>0.51900000000000002</v>
      </c>
      <c r="X133">
        <v>51.9</v>
      </c>
      <c r="Y133">
        <v>0.49299999999999999</v>
      </c>
      <c r="Z133">
        <v>49.3</v>
      </c>
      <c r="AA133" t="s">
        <v>45</v>
      </c>
      <c r="AB133">
        <v>0</v>
      </c>
      <c r="AC133">
        <v>0</v>
      </c>
      <c r="AG133" t="s">
        <v>46</v>
      </c>
      <c r="AH133" t="s">
        <v>47</v>
      </c>
      <c r="AM133" t="s">
        <v>48</v>
      </c>
      <c r="AN133" t="s">
        <v>49</v>
      </c>
      <c r="BC133" t="s">
        <v>50</v>
      </c>
      <c r="BD133" t="s">
        <v>51</v>
      </c>
    </row>
    <row r="134" spans="1:56">
      <c r="A134">
        <v>90291</v>
      </c>
      <c r="B134" t="s">
        <v>180</v>
      </c>
      <c r="C134">
        <v>773</v>
      </c>
      <c r="D134" t="s">
        <v>52</v>
      </c>
      <c r="E134" t="s">
        <v>44</v>
      </c>
      <c r="F134">
        <v>0.54500000000000004</v>
      </c>
      <c r="G134">
        <v>54.5</v>
      </c>
      <c r="H134">
        <v>0.496</v>
      </c>
      <c r="I134">
        <v>49.6</v>
      </c>
      <c r="J134">
        <v>0.44400000000000001</v>
      </c>
      <c r="K134">
        <v>44.4</v>
      </c>
      <c r="L134">
        <v>0.41399999999999998</v>
      </c>
      <c r="M134">
        <v>41.4</v>
      </c>
      <c r="N134">
        <v>0.39400000000000002</v>
      </c>
      <c r="O134">
        <v>39.4</v>
      </c>
      <c r="P134">
        <v>100</v>
      </c>
      <c r="Q134">
        <v>0.51700000000000002</v>
      </c>
      <c r="R134">
        <v>51.7</v>
      </c>
      <c r="S134">
        <v>0.496</v>
      </c>
      <c r="T134">
        <v>49.6</v>
      </c>
      <c r="U134">
        <v>0.44400000000000001</v>
      </c>
      <c r="V134">
        <v>44.4</v>
      </c>
      <c r="W134">
        <v>0.41399999999999998</v>
      </c>
      <c r="X134">
        <v>41.4</v>
      </c>
      <c r="Y134">
        <v>0.39400000000000002</v>
      </c>
      <c r="Z134">
        <v>39.4</v>
      </c>
      <c r="AA134" t="s">
        <v>53</v>
      </c>
      <c r="AB134">
        <v>0</v>
      </c>
      <c r="AC134">
        <v>0</v>
      </c>
      <c r="AG134" t="s">
        <v>46</v>
      </c>
      <c r="AH134" t="s">
        <v>47</v>
      </c>
      <c r="AM134" t="s">
        <v>48</v>
      </c>
      <c r="AN134" t="s">
        <v>49</v>
      </c>
      <c r="BC134" t="s">
        <v>50</v>
      </c>
      <c r="BD134" t="s">
        <v>51</v>
      </c>
    </row>
    <row r="135" spans="1:56">
      <c r="A135">
        <v>41145</v>
      </c>
      <c r="B135" t="s">
        <v>62</v>
      </c>
      <c r="C135">
        <v>773</v>
      </c>
      <c r="D135" t="s">
        <v>43</v>
      </c>
      <c r="E135" t="s">
        <v>44</v>
      </c>
      <c r="F135">
        <v>0.65300000000000002</v>
      </c>
      <c r="G135">
        <v>65.3</v>
      </c>
      <c r="H135">
        <v>0.59499999999999997</v>
      </c>
      <c r="I135">
        <v>59.5</v>
      </c>
      <c r="J135">
        <v>0.53100000000000003</v>
      </c>
      <c r="K135">
        <v>53.1</v>
      </c>
      <c r="L135">
        <v>0.49399999999999999</v>
      </c>
      <c r="M135">
        <v>49.4</v>
      </c>
      <c r="N135">
        <v>0.47</v>
      </c>
      <c r="O135">
        <v>47</v>
      </c>
      <c r="P135">
        <v>100</v>
      </c>
      <c r="Q135">
        <v>0.62</v>
      </c>
      <c r="R135">
        <v>62</v>
      </c>
      <c r="S135">
        <v>0.59499999999999997</v>
      </c>
      <c r="T135">
        <v>59.5</v>
      </c>
      <c r="U135">
        <v>0.53100000000000003</v>
      </c>
      <c r="V135">
        <v>53.1</v>
      </c>
      <c r="W135">
        <v>0.49399999999999999</v>
      </c>
      <c r="X135">
        <v>49.4</v>
      </c>
      <c r="Y135">
        <v>0.47</v>
      </c>
      <c r="Z135">
        <v>47</v>
      </c>
      <c r="AA135" t="s">
        <v>45</v>
      </c>
      <c r="AB135">
        <v>0</v>
      </c>
      <c r="AC135">
        <v>0</v>
      </c>
      <c r="AG135" t="s">
        <v>46</v>
      </c>
      <c r="AH135" t="s">
        <v>47</v>
      </c>
      <c r="AM135" t="s">
        <v>48</v>
      </c>
      <c r="AN135" t="s">
        <v>49</v>
      </c>
      <c r="BC135" t="s">
        <v>50</v>
      </c>
      <c r="BD135" t="s">
        <v>51</v>
      </c>
    </row>
    <row r="136" spans="1:56">
      <c r="A136">
        <v>41145</v>
      </c>
      <c r="B136" t="s">
        <v>62</v>
      </c>
      <c r="C136">
        <v>773</v>
      </c>
      <c r="D136" t="s">
        <v>52</v>
      </c>
      <c r="E136" t="s">
        <v>44</v>
      </c>
      <c r="F136">
        <v>0.51500000000000001</v>
      </c>
      <c r="G136">
        <v>51.5</v>
      </c>
      <c r="H136">
        <v>0.46899999999999997</v>
      </c>
      <c r="I136">
        <v>46.9</v>
      </c>
      <c r="J136">
        <v>0.42099999999999999</v>
      </c>
      <c r="K136">
        <v>42.1</v>
      </c>
      <c r="L136">
        <v>0.39200000000000002</v>
      </c>
      <c r="M136">
        <v>39.200000000000003</v>
      </c>
      <c r="N136">
        <v>0.374</v>
      </c>
      <c r="O136">
        <v>37.4</v>
      </c>
      <c r="P136">
        <v>100</v>
      </c>
      <c r="Q136">
        <v>0.48899999999999999</v>
      </c>
      <c r="R136">
        <v>48.9</v>
      </c>
      <c r="S136">
        <v>0.46899999999999997</v>
      </c>
      <c r="T136">
        <v>46.9</v>
      </c>
      <c r="U136">
        <v>0.42099999999999999</v>
      </c>
      <c r="V136">
        <v>42.1</v>
      </c>
      <c r="W136">
        <v>0.39200000000000002</v>
      </c>
      <c r="X136">
        <v>39.200000000000003</v>
      </c>
      <c r="Y136">
        <v>0.374</v>
      </c>
      <c r="Z136">
        <v>37.4</v>
      </c>
      <c r="AA136" t="s">
        <v>53</v>
      </c>
      <c r="AB136">
        <v>0</v>
      </c>
      <c r="AC136">
        <v>0</v>
      </c>
      <c r="AG136" t="s">
        <v>46</v>
      </c>
      <c r="AH136" t="s">
        <v>47</v>
      </c>
      <c r="AM136" t="s">
        <v>48</v>
      </c>
      <c r="AN136" t="s">
        <v>49</v>
      </c>
      <c r="BC136" t="s">
        <v>50</v>
      </c>
      <c r="BD136" t="s">
        <v>51</v>
      </c>
    </row>
    <row r="137" spans="1:56">
      <c r="A137">
        <v>64711</v>
      </c>
      <c r="B137" t="s">
        <v>119</v>
      </c>
      <c r="C137">
        <v>773</v>
      </c>
      <c r="D137" t="s">
        <v>43</v>
      </c>
      <c r="E137" t="s">
        <v>44</v>
      </c>
      <c r="F137">
        <v>0.65300000000000002</v>
      </c>
      <c r="G137">
        <v>65.3</v>
      </c>
      <c r="H137">
        <v>0.59499999999999997</v>
      </c>
      <c r="I137">
        <v>59.5</v>
      </c>
      <c r="J137">
        <v>0.53100000000000003</v>
      </c>
      <c r="K137">
        <v>53.1</v>
      </c>
      <c r="L137">
        <v>0.49399999999999999</v>
      </c>
      <c r="M137">
        <v>49.4</v>
      </c>
      <c r="N137">
        <v>0.47</v>
      </c>
      <c r="O137">
        <v>47</v>
      </c>
      <c r="P137">
        <v>100</v>
      </c>
      <c r="Q137">
        <v>0.62</v>
      </c>
      <c r="R137">
        <v>62</v>
      </c>
      <c r="S137">
        <v>0.59499999999999997</v>
      </c>
      <c r="T137">
        <v>59.5</v>
      </c>
      <c r="U137">
        <v>0.53100000000000003</v>
      </c>
      <c r="V137">
        <v>53.1</v>
      </c>
      <c r="W137">
        <v>0.49399999999999999</v>
      </c>
      <c r="X137">
        <v>49.4</v>
      </c>
      <c r="Y137">
        <v>0.47</v>
      </c>
      <c r="Z137">
        <v>47</v>
      </c>
      <c r="AA137" t="s">
        <v>45</v>
      </c>
      <c r="AB137">
        <v>0</v>
      </c>
      <c r="AC137">
        <v>0</v>
      </c>
      <c r="AG137" t="s">
        <v>46</v>
      </c>
      <c r="AH137" t="s">
        <v>47</v>
      </c>
      <c r="AM137" t="s">
        <v>48</v>
      </c>
      <c r="AN137" t="s">
        <v>49</v>
      </c>
      <c r="BC137" t="s">
        <v>50</v>
      </c>
      <c r="BD137" t="s">
        <v>51</v>
      </c>
    </row>
    <row r="138" spans="1:56">
      <c r="A138">
        <v>64711</v>
      </c>
      <c r="B138" t="s">
        <v>119</v>
      </c>
      <c r="C138">
        <v>773</v>
      </c>
      <c r="D138" t="s">
        <v>52</v>
      </c>
      <c r="E138" t="s">
        <v>44</v>
      </c>
      <c r="F138">
        <v>0.51500000000000001</v>
      </c>
      <c r="G138">
        <v>51.5</v>
      </c>
      <c r="H138">
        <v>0.46899999999999997</v>
      </c>
      <c r="I138">
        <v>46.9</v>
      </c>
      <c r="J138">
        <v>0.42099999999999999</v>
      </c>
      <c r="K138">
        <v>42.1</v>
      </c>
      <c r="L138">
        <v>0.39200000000000002</v>
      </c>
      <c r="M138">
        <v>39.200000000000003</v>
      </c>
      <c r="N138">
        <v>0.374</v>
      </c>
      <c r="O138">
        <v>37.4</v>
      </c>
      <c r="P138">
        <v>100</v>
      </c>
      <c r="Q138">
        <v>0.48899999999999999</v>
      </c>
      <c r="R138">
        <v>48.9</v>
      </c>
      <c r="S138">
        <v>0.46899999999999997</v>
      </c>
      <c r="T138">
        <v>46.9</v>
      </c>
      <c r="U138">
        <v>0.42099999999999999</v>
      </c>
      <c r="V138">
        <v>42.1</v>
      </c>
      <c r="W138">
        <v>0.39200000000000002</v>
      </c>
      <c r="X138">
        <v>39.200000000000003</v>
      </c>
      <c r="Y138">
        <v>0.374</v>
      </c>
      <c r="Z138">
        <v>37.4</v>
      </c>
      <c r="AA138" t="s">
        <v>53</v>
      </c>
      <c r="AB138">
        <v>0</v>
      </c>
      <c r="AC138">
        <v>0</v>
      </c>
      <c r="AG138" t="s">
        <v>46</v>
      </c>
      <c r="AH138" t="s">
        <v>47</v>
      </c>
      <c r="AM138" t="s">
        <v>48</v>
      </c>
      <c r="AN138" t="s">
        <v>49</v>
      </c>
      <c r="BC138" t="s">
        <v>50</v>
      </c>
      <c r="BD138" t="s">
        <v>51</v>
      </c>
    </row>
    <row r="139" spans="1:56">
      <c r="A139">
        <v>33521</v>
      </c>
      <c r="B139" t="s">
        <v>54</v>
      </c>
      <c r="C139">
        <v>773</v>
      </c>
      <c r="D139" t="s">
        <v>43</v>
      </c>
      <c r="E139" t="s">
        <v>44</v>
      </c>
      <c r="F139">
        <v>0.65300000000000002</v>
      </c>
      <c r="G139">
        <v>65.3</v>
      </c>
      <c r="H139">
        <v>0.59499999999999997</v>
      </c>
      <c r="I139">
        <v>59.5</v>
      </c>
      <c r="J139">
        <v>0.53100000000000003</v>
      </c>
      <c r="K139">
        <v>53.1</v>
      </c>
      <c r="L139">
        <v>0.49399999999999999</v>
      </c>
      <c r="M139">
        <v>49.4</v>
      </c>
      <c r="N139">
        <v>0.47</v>
      </c>
      <c r="O139">
        <v>47</v>
      </c>
      <c r="P139">
        <v>100</v>
      </c>
      <c r="Q139">
        <v>0.62</v>
      </c>
      <c r="R139">
        <v>62</v>
      </c>
      <c r="S139">
        <v>0.59499999999999997</v>
      </c>
      <c r="T139">
        <v>59.5</v>
      </c>
      <c r="U139">
        <v>0.53100000000000003</v>
      </c>
      <c r="V139">
        <v>53.1</v>
      </c>
      <c r="W139">
        <v>0.49399999999999999</v>
      </c>
      <c r="X139">
        <v>49.4</v>
      </c>
      <c r="Y139">
        <v>0.47</v>
      </c>
      <c r="Z139">
        <v>47</v>
      </c>
      <c r="AA139" t="s">
        <v>45</v>
      </c>
      <c r="AB139">
        <v>0</v>
      </c>
      <c r="AC139">
        <v>0</v>
      </c>
      <c r="AG139" t="s">
        <v>46</v>
      </c>
      <c r="AH139" t="s">
        <v>47</v>
      </c>
      <c r="AM139" t="s">
        <v>48</v>
      </c>
      <c r="AN139" t="s">
        <v>49</v>
      </c>
      <c r="BC139" t="s">
        <v>50</v>
      </c>
      <c r="BD139" t="s">
        <v>51</v>
      </c>
    </row>
    <row r="140" spans="1:56">
      <c r="A140">
        <v>33521</v>
      </c>
      <c r="B140" t="s">
        <v>54</v>
      </c>
      <c r="C140">
        <v>773</v>
      </c>
      <c r="D140" t="s">
        <v>52</v>
      </c>
      <c r="E140" t="s">
        <v>44</v>
      </c>
      <c r="F140">
        <v>0.51500000000000001</v>
      </c>
      <c r="G140">
        <v>51.5</v>
      </c>
      <c r="H140">
        <v>0.46899999999999997</v>
      </c>
      <c r="I140">
        <v>46.9</v>
      </c>
      <c r="J140">
        <v>0.42099999999999999</v>
      </c>
      <c r="K140">
        <v>42.1</v>
      </c>
      <c r="L140">
        <v>0.39200000000000002</v>
      </c>
      <c r="M140">
        <v>39.200000000000003</v>
      </c>
      <c r="N140">
        <v>0.374</v>
      </c>
      <c r="O140">
        <v>37.4</v>
      </c>
      <c r="P140">
        <v>100</v>
      </c>
      <c r="Q140">
        <v>0.48899999999999999</v>
      </c>
      <c r="R140">
        <v>48.9</v>
      </c>
      <c r="S140">
        <v>0.46899999999999997</v>
      </c>
      <c r="T140">
        <v>46.9</v>
      </c>
      <c r="U140">
        <v>0.42099999999999999</v>
      </c>
      <c r="V140">
        <v>42.1</v>
      </c>
      <c r="W140">
        <v>0.39200000000000002</v>
      </c>
      <c r="X140">
        <v>39.200000000000003</v>
      </c>
      <c r="Y140">
        <v>0.374</v>
      </c>
      <c r="Z140">
        <v>37.4</v>
      </c>
      <c r="AA140" t="s">
        <v>53</v>
      </c>
      <c r="AB140">
        <v>0</v>
      </c>
      <c r="AC140">
        <v>0</v>
      </c>
      <c r="AG140" t="s">
        <v>46</v>
      </c>
      <c r="AH140" t="s">
        <v>47</v>
      </c>
      <c r="AM140" t="s">
        <v>48</v>
      </c>
      <c r="AN140" t="s">
        <v>49</v>
      </c>
      <c r="BC140" t="s">
        <v>50</v>
      </c>
      <c r="BD140" t="s">
        <v>51</v>
      </c>
    </row>
    <row r="141" spans="1:56">
      <c r="A141">
        <v>41146</v>
      </c>
      <c r="B141" t="s">
        <v>63</v>
      </c>
      <c r="C141">
        <v>773</v>
      </c>
      <c r="D141" t="s">
        <v>43</v>
      </c>
      <c r="E141" t="s">
        <v>44</v>
      </c>
      <c r="F141">
        <v>0.65300000000000002</v>
      </c>
      <c r="G141">
        <v>65.3</v>
      </c>
      <c r="H141">
        <v>0.59499999999999997</v>
      </c>
      <c r="I141">
        <v>59.5</v>
      </c>
      <c r="J141">
        <v>0.53100000000000003</v>
      </c>
      <c r="K141">
        <v>53.1</v>
      </c>
      <c r="L141">
        <v>0.49399999999999999</v>
      </c>
      <c r="M141">
        <v>49.4</v>
      </c>
      <c r="N141">
        <v>0.47</v>
      </c>
      <c r="O141">
        <v>47</v>
      </c>
      <c r="P141">
        <v>100</v>
      </c>
      <c r="Q141">
        <v>0.62</v>
      </c>
      <c r="R141">
        <v>62</v>
      </c>
      <c r="S141">
        <v>0.59499999999999997</v>
      </c>
      <c r="T141">
        <v>59.5</v>
      </c>
      <c r="U141">
        <v>0.53100000000000003</v>
      </c>
      <c r="V141">
        <v>53.1</v>
      </c>
      <c r="W141">
        <v>0.49399999999999999</v>
      </c>
      <c r="X141">
        <v>49.4</v>
      </c>
      <c r="Y141">
        <v>0.47</v>
      </c>
      <c r="Z141">
        <v>47</v>
      </c>
      <c r="AA141" t="s">
        <v>45</v>
      </c>
      <c r="AB141">
        <v>0</v>
      </c>
      <c r="AC141">
        <v>0</v>
      </c>
      <c r="AG141" t="s">
        <v>46</v>
      </c>
      <c r="AH141" t="s">
        <v>47</v>
      </c>
      <c r="AM141" t="s">
        <v>48</v>
      </c>
      <c r="AN141" t="s">
        <v>49</v>
      </c>
      <c r="BC141" t="s">
        <v>50</v>
      </c>
      <c r="BD141" t="s">
        <v>51</v>
      </c>
    </row>
    <row r="142" spans="1:56">
      <c r="A142">
        <v>41146</v>
      </c>
      <c r="B142" t="s">
        <v>63</v>
      </c>
      <c r="C142">
        <v>773</v>
      </c>
      <c r="D142" t="s">
        <v>52</v>
      </c>
      <c r="E142" t="s">
        <v>44</v>
      </c>
      <c r="F142">
        <v>0.51500000000000001</v>
      </c>
      <c r="G142">
        <v>51.5</v>
      </c>
      <c r="H142">
        <v>0.46899999999999997</v>
      </c>
      <c r="I142">
        <v>46.9</v>
      </c>
      <c r="J142">
        <v>0.42099999999999999</v>
      </c>
      <c r="K142">
        <v>42.1</v>
      </c>
      <c r="L142">
        <v>0.39200000000000002</v>
      </c>
      <c r="M142">
        <v>39.200000000000003</v>
      </c>
      <c r="N142">
        <v>0.374</v>
      </c>
      <c r="O142">
        <v>37.4</v>
      </c>
      <c r="P142">
        <v>100</v>
      </c>
      <c r="Q142">
        <v>0.48899999999999999</v>
      </c>
      <c r="R142">
        <v>48.9</v>
      </c>
      <c r="S142">
        <v>0.46899999999999997</v>
      </c>
      <c r="T142">
        <v>46.9</v>
      </c>
      <c r="U142">
        <v>0.42099999999999999</v>
      </c>
      <c r="V142">
        <v>42.1</v>
      </c>
      <c r="W142">
        <v>0.39200000000000002</v>
      </c>
      <c r="X142">
        <v>39.200000000000003</v>
      </c>
      <c r="Y142">
        <v>0.374</v>
      </c>
      <c r="Z142">
        <v>37.4</v>
      </c>
      <c r="AA142" t="s">
        <v>53</v>
      </c>
      <c r="AB142">
        <v>0</v>
      </c>
      <c r="AC142">
        <v>0</v>
      </c>
      <c r="AG142" t="s">
        <v>46</v>
      </c>
      <c r="AH142" t="s">
        <v>47</v>
      </c>
      <c r="AM142" t="s">
        <v>48</v>
      </c>
      <c r="AN142" t="s">
        <v>49</v>
      </c>
      <c r="BC142" t="s">
        <v>50</v>
      </c>
      <c r="BD142" t="s">
        <v>51</v>
      </c>
    </row>
    <row r="143" spans="1:56">
      <c r="A143">
        <v>33527</v>
      </c>
      <c r="B143" t="s">
        <v>55</v>
      </c>
      <c r="C143">
        <v>773</v>
      </c>
      <c r="D143" t="s">
        <v>43</v>
      </c>
      <c r="E143" t="s">
        <v>44</v>
      </c>
      <c r="F143">
        <v>0.65300000000000002</v>
      </c>
      <c r="G143">
        <v>65.3</v>
      </c>
      <c r="H143">
        <v>0.59499999999999997</v>
      </c>
      <c r="I143">
        <v>59.5</v>
      </c>
      <c r="J143">
        <v>0.53100000000000003</v>
      </c>
      <c r="K143">
        <v>53.1</v>
      </c>
      <c r="L143">
        <v>0.49399999999999999</v>
      </c>
      <c r="M143">
        <v>49.4</v>
      </c>
      <c r="N143">
        <v>0.47</v>
      </c>
      <c r="O143">
        <v>47</v>
      </c>
      <c r="P143">
        <v>100</v>
      </c>
      <c r="Q143">
        <v>0.62</v>
      </c>
      <c r="R143">
        <v>62</v>
      </c>
      <c r="S143">
        <v>0.59499999999999997</v>
      </c>
      <c r="T143">
        <v>59.5</v>
      </c>
      <c r="U143">
        <v>0.53100000000000003</v>
      </c>
      <c r="V143">
        <v>53.1</v>
      </c>
      <c r="W143">
        <v>0.49399999999999999</v>
      </c>
      <c r="X143">
        <v>49.4</v>
      </c>
      <c r="Y143">
        <v>0.47</v>
      </c>
      <c r="Z143">
        <v>47</v>
      </c>
      <c r="AA143" t="s">
        <v>45</v>
      </c>
      <c r="AB143">
        <v>0</v>
      </c>
      <c r="AC143">
        <v>0</v>
      </c>
      <c r="AG143" t="s">
        <v>46</v>
      </c>
      <c r="AH143" t="s">
        <v>47</v>
      </c>
      <c r="AM143" t="s">
        <v>48</v>
      </c>
      <c r="AN143" t="s">
        <v>49</v>
      </c>
      <c r="BC143" t="s">
        <v>50</v>
      </c>
      <c r="BD143" t="s">
        <v>51</v>
      </c>
    </row>
    <row r="144" spans="1:56">
      <c r="A144">
        <v>33527</v>
      </c>
      <c r="B144" t="s">
        <v>55</v>
      </c>
      <c r="C144">
        <v>773</v>
      </c>
      <c r="D144" t="s">
        <v>52</v>
      </c>
      <c r="E144" t="s">
        <v>44</v>
      </c>
      <c r="F144">
        <v>0.51500000000000001</v>
      </c>
      <c r="G144">
        <v>51.5</v>
      </c>
      <c r="H144">
        <v>0.46899999999999997</v>
      </c>
      <c r="I144">
        <v>46.9</v>
      </c>
      <c r="J144">
        <v>0.42099999999999999</v>
      </c>
      <c r="K144">
        <v>42.1</v>
      </c>
      <c r="L144">
        <v>0.39200000000000002</v>
      </c>
      <c r="M144">
        <v>39.200000000000003</v>
      </c>
      <c r="N144">
        <v>0.374</v>
      </c>
      <c r="O144">
        <v>37.4</v>
      </c>
      <c r="P144">
        <v>100</v>
      </c>
      <c r="Q144">
        <v>0.48899999999999999</v>
      </c>
      <c r="R144">
        <v>48.9</v>
      </c>
      <c r="S144">
        <v>0.46899999999999997</v>
      </c>
      <c r="T144">
        <v>46.9</v>
      </c>
      <c r="U144">
        <v>0.42099999999999999</v>
      </c>
      <c r="V144">
        <v>42.1</v>
      </c>
      <c r="W144">
        <v>0.39200000000000002</v>
      </c>
      <c r="X144">
        <v>39.200000000000003</v>
      </c>
      <c r="Y144">
        <v>0.374</v>
      </c>
      <c r="Z144">
        <v>37.4</v>
      </c>
      <c r="AA144" t="s">
        <v>53</v>
      </c>
      <c r="AB144">
        <v>0</v>
      </c>
      <c r="AC144">
        <v>0</v>
      </c>
      <c r="AG144" t="s">
        <v>46</v>
      </c>
      <c r="AH144" t="s">
        <v>47</v>
      </c>
      <c r="AM144" t="s">
        <v>48</v>
      </c>
      <c r="AN144" t="s">
        <v>49</v>
      </c>
      <c r="BC144" t="s">
        <v>50</v>
      </c>
      <c r="BD144" t="s">
        <v>51</v>
      </c>
    </row>
    <row r="145" spans="1:56">
      <c r="A145">
        <v>61230</v>
      </c>
      <c r="B145" t="s">
        <v>94</v>
      </c>
      <c r="C145">
        <v>773</v>
      </c>
      <c r="D145" t="s">
        <v>43</v>
      </c>
      <c r="E145" t="s">
        <v>44</v>
      </c>
      <c r="F145">
        <v>0.65300000000000002</v>
      </c>
      <c r="G145">
        <v>65.3</v>
      </c>
      <c r="H145">
        <v>0.59499999999999997</v>
      </c>
      <c r="I145">
        <v>59.5</v>
      </c>
      <c r="J145">
        <v>0.53100000000000003</v>
      </c>
      <c r="K145">
        <v>53.1</v>
      </c>
      <c r="L145">
        <v>0.49399999999999999</v>
      </c>
      <c r="M145">
        <v>49.4</v>
      </c>
      <c r="N145">
        <v>0.47</v>
      </c>
      <c r="O145">
        <v>47</v>
      </c>
      <c r="P145">
        <v>100</v>
      </c>
      <c r="Q145">
        <v>0.62</v>
      </c>
      <c r="R145">
        <v>62</v>
      </c>
      <c r="S145">
        <v>0.59499999999999997</v>
      </c>
      <c r="T145">
        <v>59.5</v>
      </c>
      <c r="U145">
        <v>0.53100000000000003</v>
      </c>
      <c r="V145">
        <v>53.1</v>
      </c>
      <c r="W145">
        <v>0.49399999999999999</v>
      </c>
      <c r="X145">
        <v>49.4</v>
      </c>
      <c r="Y145">
        <v>0.47</v>
      </c>
      <c r="Z145">
        <v>47</v>
      </c>
      <c r="AA145" t="s">
        <v>45</v>
      </c>
      <c r="AB145">
        <v>0</v>
      </c>
      <c r="AC145">
        <v>0</v>
      </c>
      <c r="AG145" t="s">
        <v>46</v>
      </c>
      <c r="AH145" t="s">
        <v>47</v>
      </c>
      <c r="AM145" t="s">
        <v>48</v>
      </c>
      <c r="AN145" t="s">
        <v>49</v>
      </c>
      <c r="BC145" t="s">
        <v>50</v>
      </c>
      <c r="BD145" t="s">
        <v>51</v>
      </c>
    </row>
    <row r="146" spans="1:56">
      <c r="A146">
        <v>61230</v>
      </c>
      <c r="B146" t="s">
        <v>94</v>
      </c>
      <c r="C146">
        <v>773</v>
      </c>
      <c r="D146" t="s">
        <v>52</v>
      </c>
      <c r="E146" t="s">
        <v>44</v>
      </c>
      <c r="F146">
        <v>0.51500000000000001</v>
      </c>
      <c r="G146">
        <v>51.5</v>
      </c>
      <c r="H146">
        <v>0.46899999999999997</v>
      </c>
      <c r="I146">
        <v>46.9</v>
      </c>
      <c r="J146">
        <v>0.42099999999999999</v>
      </c>
      <c r="K146">
        <v>42.1</v>
      </c>
      <c r="L146">
        <v>0.39200000000000002</v>
      </c>
      <c r="M146">
        <v>39.200000000000003</v>
      </c>
      <c r="N146">
        <v>0.374</v>
      </c>
      <c r="O146">
        <v>37.4</v>
      </c>
      <c r="P146">
        <v>100</v>
      </c>
      <c r="Q146">
        <v>0.48899999999999999</v>
      </c>
      <c r="R146">
        <v>48.9</v>
      </c>
      <c r="S146">
        <v>0.46899999999999997</v>
      </c>
      <c r="T146">
        <v>46.9</v>
      </c>
      <c r="U146">
        <v>0.42099999999999999</v>
      </c>
      <c r="V146">
        <v>42.1</v>
      </c>
      <c r="W146">
        <v>0.39200000000000002</v>
      </c>
      <c r="X146">
        <v>39.200000000000003</v>
      </c>
      <c r="Y146">
        <v>0.374</v>
      </c>
      <c r="Z146">
        <v>37.4</v>
      </c>
      <c r="AA146" t="s">
        <v>53</v>
      </c>
      <c r="AB146">
        <v>0</v>
      </c>
      <c r="AC146">
        <v>0</v>
      </c>
      <c r="AG146" t="s">
        <v>46</v>
      </c>
      <c r="AH146" t="s">
        <v>47</v>
      </c>
      <c r="AM146" t="s">
        <v>48</v>
      </c>
      <c r="AN146" t="s">
        <v>49</v>
      </c>
      <c r="BC146" t="s">
        <v>50</v>
      </c>
      <c r="BD146" t="s">
        <v>51</v>
      </c>
    </row>
    <row r="147" spans="1:56">
      <c r="A147">
        <v>94522</v>
      </c>
      <c r="B147" t="s">
        <v>199</v>
      </c>
      <c r="C147">
        <v>773</v>
      </c>
      <c r="D147" t="s">
        <v>43</v>
      </c>
      <c r="E147" t="s">
        <v>44</v>
      </c>
      <c r="F147">
        <v>0.65300000000000002</v>
      </c>
      <c r="G147">
        <v>65.3</v>
      </c>
      <c r="H147">
        <v>0.59499999999999997</v>
      </c>
      <c r="I147">
        <v>59.5</v>
      </c>
      <c r="J147">
        <v>0.53100000000000003</v>
      </c>
      <c r="K147">
        <v>53.1</v>
      </c>
      <c r="L147">
        <v>0.49399999999999999</v>
      </c>
      <c r="M147">
        <v>49.4</v>
      </c>
      <c r="N147">
        <v>0.47</v>
      </c>
      <c r="O147">
        <v>47</v>
      </c>
      <c r="P147">
        <v>100</v>
      </c>
      <c r="Q147">
        <v>0.62</v>
      </c>
      <c r="R147">
        <v>62</v>
      </c>
      <c r="S147">
        <v>0.59499999999999997</v>
      </c>
      <c r="T147">
        <v>59.5</v>
      </c>
      <c r="U147">
        <v>0.53100000000000003</v>
      </c>
      <c r="V147">
        <v>53.1</v>
      </c>
      <c r="W147">
        <v>0.49399999999999999</v>
      </c>
      <c r="X147">
        <v>49.4</v>
      </c>
      <c r="Y147">
        <v>0.47</v>
      </c>
      <c r="Z147">
        <v>47</v>
      </c>
      <c r="AA147" t="s">
        <v>45</v>
      </c>
      <c r="AB147">
        <v>0</v>
      </c>
      <c r="AC147">
        <v>0</v>
      </c>
      <c r="AG147" t="s">
        <v>46</v>
      </c>
      <c r="AH147" t="s">
        <v>47</v>
      </c>
      <c r="BC147" t="s">
        <v>50</v>
      </c>
      <c r="BD147" t="s">
        <v>51</v>
      </c>
    </row>
    <row r="148" spans="1:56">
      <c r="A148">
        <v>94522</v>
      </c>
      <c r="B148" t="s">
        <v>199</v>
      </c>
      <c r="C148">
        <v>773</v>
      </c>
      <c r="D148" t="s">
        <v>52</v>
      </c>
      <c r="E148" t="s">
        <v>44</v>
      </c>
      <c r="F148">
        <v>0.51500000000000001</v>
      </c>
      <c r="G148">
        <v>51.5</v>
      </c>
      <c r="H148">
        <v>0.46899999999999997</v>
      </c>
      <c r="I148">
        <v>46.9</v>
      </c>
      <c r="J148">
        <v>0.42099999999999999</v>
      </c>
      <c r="K148">
        <v>42.1</v>
      </c>
      <c r="L148">
        <v>0.39200000000000002</v>
      </c>
      <c r="M148">
        <v>39.200000000000003</v>
      </c>
      <c r="N148">
        <v>0.374</v>
      </c>
      <c r="O148">
        <v>37.4</v>
      </c>
      <c r="P148">
        <v>100</v>
      </c>
      <c r="Q148">
        <v>0.48899999999999999</v>
      </c>
      <c r="R148">
        <v>48.9</v>
      </c>
      <c r="S148">
        <v>0.46899999999999997</v>
      </c>
      <c r="T148">
        <v>46.9</v>
      </c>
      <c r="U148">
        <v>0.42099999999999999</v>
      </c>
      <c r="V148">
        <v>42.1</v>
      </c>
      <c r="W148">
        <v>0.39200000000000002</v>
      </c>
      <c r="X148">
        <v>39.200000000000003</v>
      </c>
      <c r="Y148">
        <v>0.374</v>
      </c>
      <c r="Z148">
        <v>37.4</v>
      </c>
      <c r="AA148" t="s">
        <v>53</v>
      </c>
      <c r="AB148">
        <v>0</v>
      </c>
      <c r="AC148">
        <v>0</v>
      </c>
      <c r="AG148" t="s">
        <v>46</v>
      </c>
      <c r="AH148" t="s">
        <v>47</v>
      </c>
      <c r="BC148" t="s">
        <v>50</v>
      </c>
      <c r="BD148" t="s">
        <v>51</v>
      </c>
    </row>
    <row r="149" spans="1:56">
      <c r="A149">
        <v>65762</v>
      </c>
      <c r="B149" t="s">
        <v>123</v>
      </c>
      <c r="C149">
        <v>773</v>
      </c>
      <c r="D149" t="s">
        <v>43</v>
      </c>
      <c r="E149" t="s">
        <v>44</v>
      </c>
      <c r="F149">
        <v>0.65300000000000002</v>
      </c>
      <c r="G149">
        <v>65.3</v>
      </c>
      <c r="H149">
        <v>0.59499999999999997</v>
      </c>
      <c r="I149">
        <v>59.5</v>
      </c>
      <c r="J149">
        <v>0.53100000000000003</v>
      </c>
      <c r="K149">
        <v>53.1</v>
      </c>
      <c r="L149">
        <v>0.49399999999999999</v>
      </c>
      <c r="M149">
        <v>49.4</v>
      </c>
      <c r="N149">
        <v>0.47</v>
      </c>
      <c r="O149">
        <v>47</v>
      </c>
      <c r="P149">
        <v>100</v>
      </c>
      <c r="Q149">
        <v>0.62</v>
      </c>
      <c r="R149">
        <v>62</v>
      </c>
      <c r="S149">
        <v>0.59499999999999997</v>
      </c>
      <c r="T149">
        <v>59.5</v>
      </c>
      <c r="U149">
        <v>0.53100000000000003</v>
      </c>
      <c r="V149">
        <v>53.1</v>
      </c>
      <c r="W149">
        <v>0.49399999999999999</v>
      </c>
      <c r="X149">
        <v>49.4</v>
      </c>
      <c r="Y149">
        <v>0.47</v>
      </c>
      <c r="Z149">
        <v>47</v>
      </c>
      <c r="AA149" t="s">
        <v>45</v>
      </c>
      <c r="AB149">
        <v>0</v>
      </c>
      <c r="AC149">
        <v>0</v>
      </c>
      <c r="AG149" t="s">
        <v>46</v>
      </c>
      <c r="AH149" t="s">
        <v>47</v>
      </c>
      <c r="AM149" t="s">
        <v>48</v>
      </c>
      <c r="AN149" t="s">
        <v>49</v>
      </c>
      <c r="BC149" t="s">
        <v>50</v>
      </c>
      <c r="BD149" t="s">
        <v>51</v>
      </c>
    </row>
    <row r="150" spans="1:56">
      <c r="A150">
        <v>65762</v>
      </c>
      <c r="B150" t="s">
        <v>123</v>
      </c>
      <c r="C150">
        <v>773</v>
      </c>
      <c r="D150" t="s">
        <v>52</v>
      </c>
      <c r="E150" t="s">
        <v>44</v>
      </c>
      <c r="F150">
        <v>0.51500000000000001</v>
      </c>
      <c r="G150">
        <v>51.5</v>
      </c>
      <c r="H150">
        <v>0.46899999999999997</v>
      </c>
      <c r="I150">
        <v>46.9</v>
      </c>
      <c r="J150">
        <v>0.42099999999999999</v>
      </c>
      <c r="K150">
        <v>42.1</v>
      </c>
      <c r="L150">
        <v>0.39200000000000002</v>
      </c>
      <c r="M150">
        <v>39.200000000000003</v>
      </c>
      <c r="N150">
        <v>0.374</v>
      </c>
      <c r="O150">
        <v>37.4</v>
      </c>
      <c r="P150">
        <v>100</v>
      </c>
      <c r="Q150">
        <v>0.48899999999999999</v>
      </c>
      <c r="R150">
        <v>48.9</v>
      </c>
      <c r="S150">
        <v>0.46899999999999997</v>
      </c>
      <c r="T150">
        <v>46.9</v>
      </c>
      <c r="U150">
        <v>0.42099999999999999</v>
      </c>
      <c r="V150">
        <v>42.1</v>
      </c>
      <c r="W150">
        <v>0.39200000000000002</v>
      </c>
      <c r="X150">
        <v>39.200000000000003</v>
      </c>
      <c r="Y150">
        <v>0.374</v>
      </c>
      <c r="Z150">
        <v>37.4</v>
      </c>
      <c r="AA150" t="s">
        <v>53</v>
      </c>
      <c r="AB150">
        <v>0</v>
      </c>
      <c r="AC150">
        <v>0</v>
      </c>
      <c r="AG150" t="s">
        <v>46</v>
      </c>
      <c r="AH150" t="s">
        <v>47</v>
      </c>
      <c r="AM150" t="s">
        <v>48</v>
      </c>
      <c r="AN150" t="s">
        <v>49</v>
      </c>
      <c r="BC150" t="s">
        <v>50</v>
      </c>
      <c r="BD150" t="s">
        <v>51</v>
      </c>
    </row>
    <row r="151" spans="1:56">
      <c r="A151">
        <v>41147</v>
      </c>
      <c r="B151" t="s">
        <v>64</v>
      </c>
      <c r="C151">
        <v>773</v>
      </c>
      <c r="D151" t="s">
        <v>43</v>
      </c>
      <c r="E151" t="s">
        <v>44</v>
      </c>
      <c r="F151">
        <v>0.65300000000000002</v>
      </c>
      <c r="G151">
        <v>65.3</v>
      </c>
      <c r="H151">
        <v>0.59499999999999997</v>
      </c>
      <c r="I151">
        <v>59.5</v>
      </c>
      <c r="J151">
        <v>0.53100000000000003</v>
      </c>
      <c r="K151">
        <v>53.1</v>
      </c>
      <c r="L151">
        <v>0.49399999999999999</v>
      </c>
      <c r="M151">
        <v>49.4</v>
      </c>
      <c r="N151">
        <v>0.47</v>
      </c>
      <c r="O151">
        <v>47</v>
      </c>
      <c r="P151">
        <v>100</v>
      </c>
      <c r="Q151">
        <v>0.62</v>
      </c>
      <c r="R151">
        <v>62</v>
      </c>
      <c r="S151">
        <v>0.59499999999999997</v>
      </c>
      <c r="T151">
        <v>59.5</v>
      </c>
      <c r="U151">
        <v>0.53100000000000003</v>
      </c>
      <c r="V151">
        <v>53.1</v>
      </c>
      <c r="W151">
        <v>0.49399999999999999</v>
      </c>
      <c r="X151">
        <v>49.4</v>
      </c>
      <c r="Y151">
        <v>0.47</v>
      </c>
      <c r="Z151">
        <v>47</v>
      </c>
      <c r="AA151" t="s">
        <v>45</v>
      </c>
      <c r="AB151">
        <v>0</v>
      </c>
      <c r="AC151">
        <v>0</v>
      </c>
      <c r="AG151" t="s">
        <v>46</v>
      </c>
      <c r="AH151" t="s">
        <v>47</v>
      </c>
      <c r="AM151" t="s">
        <v>48</v>
      </c>
      <c r="AN151" t="s">
        <v>49</v>
      </c>
      <c r="BC151" t="s">
        <v>50</v>
      </c>
      <c r="BD151" t="s">
        <v>51</v>
      </c>
    </row>
    <row r="152" spans="1:56">
      <c r="A152">
        <v>41147</v>
      </c>
      <c r="B152" t="s">
        <v>64</v>
      </c>
      <c r="C152">
        <v>773</v>
      </c>
      <c r="D152" t="s">
        <v>52</v>
      </c>
      <c r="E152" t="s">
        <v>44</v>
      </c>
      <c r="F152">
        <v>0.51500000000000001</v>
      </c>
      <c r="G152">
        <v>51.5</v>
      </c>
      <c r="H152">
        <v>0.46899999999999997</v>
      </c>
      <c r="I152">
        <v>46.9</v>
      </c>
      <c r="J152">
        <v>0.42099999999999999</v>
      </c>
      <c r="K152">
        <v>42.1</v>
      </c>
      <c r="L152">
        <v>0.39200000000000002</v>
      </c>
      <c r="M152">
        <v>39.200000000000003</v>
      </c>
      <c r="N152">
        <v>0.374</v>
      </c>
      <c r="O152">
        <v>37.4</v>
      </c>
      <c r="P152">
        <v>100</v>
      </c>
      <c r="Q152">
        <v>0.48899999999999999</v>
      </c>
      <c r="R152">
        <v>48.9</v>
      </c>
      <c r="S152">
        <v>0.46899999999999997</v>
      </c>
      <c r="T152">
        <v>46.9</v>
      </c>
      <c r="U152">
        <v>0.42099999999999999</v>
      </c>
      <c r="V152">
        <v>42.1</v>
      </c>
      <c r="W152">
        <v>0.39200000000000002</v>
      </c>
      <c r="X152">
        <v>39.200000000000003</v>
      </c>
      <c r="Y152">
        <v>0.374</v>
      </c>
      <c r="Z152">
        <v>37.4</v>
      </c>
      <c r="AA152" t="s">
        <v>53</v>
      </c>
      <c r="AB152">
        <v>0</v>
      </c>
      <c r="AC152">
        <v>0</v>
      </c>
      <c r="AG152" t="s">
        <v>46</v>
      </c>
      <c r="AH152" t="s">
        <v>47</v>
      </c>
      <c r="AM152" t="s">
        <v>48</v>
      </c>
      <c r="AN152" t="s">
        <v>49</v>
      </c>
      <c r="BC152" t="s">
        <v>50</v>
      </c>
      <c r="BD152" t="s">
        <v>51</v>
      </c>
    </row>
    <row r="153" spans="1:56">
      <c r="A153">
        <v>57433</v>
      </c>
      <c r="B153" t="s">
        <v>77</v>
      </c>
      <c r="C153">
        <v>773</v>
      </c>
      <c r="D153" t="s">
        <v>43</v>
      </c>
      <c r="E153" t="s">
        <v>44</v>
      </c>
      <c r="F153">
        <v>0.65300000000000002</v>
      </c>
      <c r="G153">
        <v>65.3</v>
      </c>
      <c r="H153">
        <v>0.59499999999999997</v>
      </c>
      <c r="I153">
        <v>59.5</v>
      </c>
      <c r="J153">
        <v>0.53100000000000003</v>
      </c>
      <c r="K153">
        <v>53.1</v>
      </c>
      <c r="L153">
        <v>0.49399999999999999</v>
      </c>
      <c r="M153">
        <v>49.4</v>
      </c>
      <c r="N153">
        <v>0.47</v>
      </c>
      <c r="O153">
        <v>47</v>
      </c>
      <c r="P153">
        <v>100</v>
      </c>
      <c r="Q153">
        <v>0.62</v>
      </c>
      <c r="R153">
        <v>62</v>
      </c>
      <c r="S153">
        <v>0.59499999999999997</v>
      </c>
      <c r="T153">
        <v>59.5</v>
      </c>
      <c r="U153">
        <v>0.53100000000000003</v>
      </c>
      <c r="V153">
        <v>53.1</v>
      </c>
      <c r="W153">
        <v>0.49399999999999999</v>
      </c>
      <c r="X153">
        <v>49.4</v>
      </c>
      <c r="Y153">
        <v>0.47</v>
      </c>
      <c r="Z153">
        <v>47</v>
      </c>
      <c r="AA153" t="s">
        <v>45</v>
      </c>
      <c r="AB153">
        <v>0</v>
      </c>
      <c r="AC153">
        <v>0</v>
      </c>
      <c r="AG153" t="s">
        <v>46</v>
      </c>
      <c r="AH153" t="s">
        <v>47</v>
      </c>
      <c r="AM153" t="s">
        <v>48</v>
      </c>
      <c r="AN153" t="s">
        <v>49</v>
      </c>
      <c r="BC153" t="s">
        <v>50</v>
      </c>
      <c r="BD153" t="s">
        <v>51</v>
      </c>
    </row>
    <row r="154" spans="1:56">
      <c r="A154">
        <v>57433</v>
      </c>
      <c r="B154" t="s">
        <v>77</v>
      </c>
      <c r="C154">
        <v>773</v>
      </c>
      <c r="D154" t="s">
        <v>52</v>
      </c>
      <c r="E154" t="s">
        <v>44</v>
      </c>
      <c r="F154">
        <v>0.51500000000000001</v>
      </c>
      <c r="G154">
        <v>51.5</v>
      </c>
      <c r="H154">
        <v>0.46899999999999997</v>
      </c>
      <c r="I154">
        <v>46.9</v>
      </c>
      <c r="J154">
        <v>0.42099999999999999</v>
      </c>
      <c r="K154">
        <v>42.1</v>
      </c>
      <c r="L154">
        <v>0.39200000000000002</v>
      </c>
      <c r="M154">
        <v>39.200000000000003</v>
      </c>
      <c r="N154">
        <v>0.374</v>
      </c>
      <c r="O154">
        <v>37.4</v>
      </c>
      <c r="P154">
        <v>100</v>
      </c>
      <c r="Q154">
        <v>0.48899999999999999</v>
      </c>
      <c r="R154">
        <v>48.9</v>
      </c>
      <c r="S154">
        <v>0.46899999999999997</v>
      </c>
      <c r="T154">
        <v>46.9</v>
      </c>
      <c r="U154">
        <v>0.42099999999999999</v>
      </c>
      <c r="V154">
        <v>42.1</v>
      </c>
      <c r="W154">
        <v>0.39200000000000002</v>
      </c>
      <c r="X154">
        <v>39.200000000000003</v>
      </c>
      <c r="Y154">
        <v>0.374</v>
      </c>
      <c r="Z154">
        <v>37.4</v>
      </c>
      <c r="AA154" t="s">
        <v>53</v>
      </c>
      <c r="AB154">
        <v>0</v>
      </c>
      <c r="AC154">
        <v>0</v>
      </c>
      <c r="AG154" t="s">
        <v>46</v>
      </c>
      <c r="AH154" t="s">
        <v>47</v>
      </c>
      <c r="AM154" t="s">
        <v>48</v>
      </c>
      <c r="AN154" t="s">
        <v>49</v>
      </c>
      <c r="BC154" t="s">
        <v>50</v>
      </c>
      <c r="BD154" t="s">
        <v>51</v>
      </c>
    </row>
    <row r="155" spans="1:56">
      <c r="A155">
        <v>91779</v>
      </c>
      <c r="B155" t="s">
        <v>189</v>
      </c>
      <c r="C155">
        <v>773</v>
      </c>
      <c r="D155" t="s">
        <v>43</v>
      </c>
      <c r="E155" t="s">
        <v>44</v>
      </c>
      <c r="F155">
        <v>0.65300000000000002</v>
      </c>
      <c r="G155">
        <v>65.3</v>
      </c>
      <c r="H155">
        <v>0.59499999999999997</v>
      </c>
      <c r="I155">
        <v>59.5</v>
      </c>
      <c r="J155">
        <v>0.53100000000000003</v>
      </c>
      <c r="K155">
        <v>53.1</v>
      </c>
      <c r="L155">
        <v>0.49399999999999999</v>
      </c>
      <c r="M155">
        <v>49.4</v>
      </c>
      <c r="N155">
        <v>0.47</v>
      </c>
      <c r="O155">
        <v>47</v>
      </c>
      <c r="P155">
        <v>100</v>
      </c>
      <c r="Q155">
        <v>0.62</v>
      </c>
      <c r="R155">
        <v>62</v>
      </c>
      <c r="S155">
        <v>0.59499999999999997</v>
      </c>
      <c r="T155">
        <v>59.5</v>
      </c>
      <c r="U155">
        <v>0.53100000000000003</v>
      </c>
      <c r="V155">
        <v>53.1</v>
      </c>
      <c r="W155">
        <v>0.49399999999999999</v>
      </c>
      <c r="X155">
        <v>49.4</v>
      </c>
      <c r="Y155">
        <v>0.47</v>
      </c>
      <c r="Z155">
        <v>47</v>
      </c>
      <c r="AA155" t="s">
        <v>45</v>
      </c>
      <c r="AB155">
        <v>0</v>
      </c>
      <c r="AC155">
        <v>0</v>
      </c>
      <c r="AG155" t="s">
        <v>46</v>
      </c>
      <c r="AH155" t="s">
        <v>47</v>
      </c>
      <c r="AM155" t="s">
        <v>48</v>
      </c>
      <c r="AN155" t="s">
        <v>49</v>
      </c>
      <c r="BC155" t="s">
        <v>50</v>
      </c>
      <c r="BD155" t="s">
        <v>51</v>
      </c>
    </row>
    <row r="156" spans="1:56">
      <c r="A156">
        <v>91779</v>
      </c>
      <c r="B156" t="s">
        <v>189</v>
      </c>
      <c r="C156">
        <v>773</v>
      </c>
      <c r="D156" t="s">
        <v>52</v>
      </c>
      <c r="E156" t="s">
        <v>44</v>
      </c>
      <c r="F156">
        <v>0.51500000000000001</v>
      </c>
      <c r="G156">
        <v>51.5</v>
      </c>
      <c r="H156">
        <v>0.46899999999999997</v>
      </c>
      <c r="I156">
        <v>46.9</v>
      </c>
      <c r="J156">
        <v>0.42099999999999999</v>
      </c>
      <c r="K156">
        <v>42.1</v>
      </c>
      <c r="L156">
        <v>0.39200000000000002</v>
      </c>
      <c r="M156">
        <v>39.200000000000003</v>
      </c>
      <c r="N156">
        <v>0.374</v>
      </c>
      <c r="O156">
        <v>37.4</v>
      </c>
      <c r="P156">
        <v>100</v>
      </c>
      <c r="Q156">
        <v>0.48899999999999999</v>
      </c>
      <c r="R156">
        <v>48.9</v>
      </c>
      <c r="S156">
        <v>0.46899999999999997</v>
      </c>
      <c r="T156">
        <v>46.9</v>
      </c>
      <c r="U156">
        <v>0.42099999999999999</v>
      </c>
      <c r="V156">
        <v>42.1</v>
      </c>
      <c r="W156">
        <v>0.39200000000000002</v>
      </c>
      <c r="X156">
        <v>39.200000000000003</v>
      </c>
      <c r="Y156">
        <v>0.374</v>
      </c>
      <c r="Z156">
        <v>37.4</v>
      </c>
      <c r="AA156" t="s">
        <v>53</v>
      </c>
      <c r="AB156">
        <v>0</v>
      </c>
      <c r="AC156">
        <v>0</v>
      </c>
      <c r="AG156" t="s">
        <v>46</v>
      </c>
      <c r="AH156" t="s">
        <v>47</v>
      </c>
      <c r="AM156" t="s">
        <v>48</v>
      </c>
      <c r="AN156" t="s">
        <v>49</v>
      </c>
      <c r="BC156" t="s">
        <v>50</v>
      </c>
      <c r="BD156" t="s">
        <v>51</v>
      </c>
    </row>
    <row r="157" spans="1:56">
      <c r="A157">
        <v>41148</v>
      </c>
      <c r="B157" t="s">
        <v>65</v>
      </c>
      <c r="C157">
        <v>773</v>
      </c>
      <c r="D157" t="s">
        <v>43</v>
      </c>
      <c r="E157" t="s">
        <v>44</v>
      </c>
      <c r="F157">
        <v>0.65300000000000002</v>
      </c>
      <c r="G157">
        <v>65.3</v>
      </c>
      <c r="H157">
        <v>0.59499999999999997</v>
      </c>
      <c r="I157">
        <v>59.5</v>
      </c>
      <c r="J157">
        <v>0.53100000000000003</v>
      </c>
      <c r="K157">
        <v>53.1</v>
      </c>
      <c r="L157">
        <v>0.49399999999999999</v>
      </c>
      <c r="M157">
        <v>49.4</v>
      </c>
      <c r="N157">
        <v>0.47</v>
      </c>
      <c r="O157">
        <v>47</v>
      </c>
      <c r="P157">
        <v>100</v>
      </c>
      <c r="Q157">
        <v>0.62</v>
      </c>
      <c r="R157">
        <v>62</v>
      </c>
      <c r="S157">
        <v>0.59499999999999997</v>
      </c>
      <c r="T157">
        <v>59.5</v>
      </c>
      <c r="U157">
        <v>0.53100000000000003</v>
      </c>
      <c r="V157">
        <v>53.1</v>
      </c>
      <c r="W157">
        <v>0.49399999999999999</v>
      </c>
      <c r="X157">
        <v>49.4</v>
      </c>
      <c r="Y157">
        <v>0.47</v>
      </c>
      <c r="Z157">
        <v>47</v>
      </c>
      <c r="AA157" t="s">
        <v>45</v>
      </c>
      <c r="AB157">
        <v>0</v>
      </c>
      <c r="AC157">
        <v>0</v>
      </c>
      <c r="AG157" t="s">
        <v>46</v>
      </c>
      <c r="AH157" t="s">
        <v>47</v>
      </c>
      <c r="AM157" t="s">
        <v>48</v>
      </c>
      <c r="AN157" t="s">
        <v>49</v>
      </c>
      <c r="BC157" t="s">
        <v>50</v>
      </c>
      <c r="BD157" t="s">
        <v>51</v>
      </c>
    </row>
    <row r="158" spans="1:56">
      <c r="A158">
        <v>41148</v>
      </c>
      <c r="B158" t="s">
        <v>65</v>
      </c>
      <c r="C158">
        <v>773</v>
      </c>
      <c r="D158" t="s">
        <v>52</v>
      </c>
      <c r="E158" t="s">
        <v>44</v>
      </c>
      <c r="F158">
        <v>0.51500000000000001</v>
      </c>
      <c r="G158">
        <v>51.5</v>
      </c>
      <c r="H158">
        <v>0.46899999999999997</v>
      </c>
      <c r="I158">
        <v>46.9</v>
      </c>
      <c r="J158">
        <v>0.42099999999999999</v>
      </c>
      <c r="K158">
        <v>42.1</v>
      </c>
      <c r="L158">
        <v>0.39200000000000002</v>
      </c>
      <c r="M158">
        <v>39.200000000000003</v>
      </c>
      <c r="N158">
        <v>0.374</v>
      </c>
      <c r="O158">
        <v>37.4</v>
      </c>
      <c r="P158">
        <v>100</v>
      </c>
      <c r="Q158">
        <v>0.48899999999999999</v>
      </c>
      <c r="R158">
        <v>48.9</v>
      </c>
      <c r="S158">
        <v>0.46899999999999997</v>
      </c>
      <c r="T158">
        <v>46.9</v>
      </c>
      <c r="U158">
        <v>0.42099999999999999</v>
      </c>
      <c r="V158">
        <v>42.1</v>
      </c>
      <c r="W158">
        <v>0.39200000000000002</v>
      </c>
      <c r="X158">
        <v>39.200000000000003</v>
      </c>
      <c r="Y158">
        <v>0.374</v>
      </c>
      <c r="Z158">
        <v>37.4</v>
      </c>
      <c r="AA158" t="s">
        <v>53</v>
      </c>
      <c r="AB158">
        <v>0</v>
      </c>
      <c r="AC158">
        <v>0</v>
      </c>
      <c r="AG158" t="s">
        <v>46</v>
      </c>
      <c r="AH158" t="s">
        <v>47</v>
      </c>
      <c r="AM158" t="s">
        <v>48</v>
      </c>
      <c r="AN158" t="s">
        <v>49</v>
      </c>
      <c r="BC158" t="s">
        <v>50</v>
      </c>
      <c r="BD158" t="s">
        <v>51</v>
      </c>
    </row>
    <row r="159" spans="1:56">
      <c r="A159">
        <v>88244</v>
      </c>
      <c r="B159" t="s">
        <v>163</v>
      </c>
      <c r="C159">
        <v>773</v>
      </c>
      <c r="D159" t="s">
        <v>43</v>
      </c>
      <c r="E159" t="s">
        <v>44</v>
      </c>
      <c r="F159">
        <v>0.65300000000000002</v>
      </c>
      <c r="G159">
        <v>65.3</v>
      </c>
      <c r="H159">
        <v>0.59499999999999997</v>
      </c>
      <c r="I159">
        <v>59.5</v>
      </c>
      <c r="J159">
        <v>0.53100000000000003</v>
      </c>
      <c r="K159">
        <v>53.1</v>
      </c>
      <c r="L159">
        <v>0.49399999999999999</v>
      </c>
      <c r="M159">
        <v>49.4</v>
      </c>
      <c r="N159">
        <v>0.47</v>
      </c>
      <c r="O159">
        <v>47</v>
      </c>
      <c r="P159">
        <v>100</v>
      </c>
      <c r="Q159">
        <v>0.62</v>
      </c>
      <c r="R159">
        <v>62</v>
      </c>
      <c r="S159">
        <v>0.59499999999999997</v>
      </c>
      <c r="T159">
        <v>59.5</v>
      </c>
      <c r="U159">
        <v>0.53100000000000003</v>
      </c>
      <c r="V159">
        <v>53.1</v>
      </c>
      <c r="W159">
        <v>0.49399999999999999</v>
      </c>
      <c r="X159">
        <v>49.4</v>
      </c>
      <c r="Y159">
        <v>0.47</v>
      </c>
      <c r="Z159">
        <v>47</v>
      </c>
      <c r="AA159" t="s">
        <v>45</v>
      </c>
      <c r="AB159">
        <v>0</v>
      </c>
      <c r="AC159">
        <v>0</v>
      </c>
      <c r="AG159" t="s">
        <v>46</v>
      </c>
      <c r="AH159" t="s">
        <v>47</v>
      </c>
      <c r="AM159" t="s">
        <v>48</v>
      </c>
      <c r="AN159" t="s">
        <v>49</v>
      </c>
      <c r="BC159" t="s">
        <v>50</v>
      </c>
      <c r="BD159" t="s">
        <v>51</v>
      </c>
    </row>
    <row r="160" spans="1:56">
      <c r="A160">
        <v>88244</v>
      </c>
      <c r="B160" t="s">
        <v>163</v>
      </c>
      <c r="C160">
        <v>773</v>
      </c>
      <c r="D160" t="s">
        <v>52</v>
      </c>
      <c r="E160" t="s">
        <v>44</v>
      </c>
      <c r="F160">
        <v>0.51500000000000001</v>
      </c>
      <c r="G160">
        <v>51.5</v>
      </c>
      <c r="H160">
        <v>0.46899999999999997</v>
      </c>
      <c r="I160">
        <v>46.9</v>
      </c>
      <c r="J160">
        <v>0.42099999999999999</v>
      </c>
      <c r="K160">
        <v>42.1</v>
      </c>
      <c r="L160">
        <v>0.39200000000000002</v>
      </c>
      <c r="M160">
        <v>39.200000000000003</v>
      </c>
      <c r="N160">
        <v>0.374</v>
      </c>
      <c r="O160">
        <v>37.4</v>
      </c>
      <c r="P160">
        <v>100</v>
      </c>
      <c r="Q160">
        <v>0.48899999999999999</v>
      </c>
      <c r="R160">
        <v>48.9</v>
      </c>
      <c r="S160">
        <v>0.46899999999999997</v>
      </c>
      <c r="T160">
        <v>46.9</v>
      </c>
      <c r="U160">
        <v>0.42099999999999999</v>
      </c>
      <c r="V160">
        <v>42.1</v>
      </c>
      <c r="W160">
        <v>0.39200000000000002</v>
      </c>
      <c r="X160">
        <v>39.200000000000003</v>
      </c>
      <c r="Y160">
        <v>0.374</v>
      </c>
      <c r="Z160">
        <v>37.4</v>
      </c>
      <c r="AA160" t="s">
        <v>53</v>
      </c>
      <c r="AB160">
        <v>0</v>
      </c>
      <c r="AC160">
        <v>0</v>
      </c>
      <c r="AG160" t="s">
        <v>46</v>
      </c>
      <c r="AH160" t="s">
        <v>47</v>
      </c>
      <c r="AM160" t="s">
        <v>48</v>
      </c>
      <c r="AN160" t="s">
        <v>49</v>
      </c>
      <c r="BC160" t="s">
        <v>50</v>
      </c>
      <c r="BD160" t="s">
        <v>51</v>
      </c>
    </row>
    <row r="161" spans="1:56">
      <c r="A161">
        <v>41149</v>
      </c>
      <c r="B161" t="s">
        <v>66</v>
      </c>
      <c r="C161">
        <v>773</v>
      </c>
      <c r="D161" t="s">
        <v>43</v>
      </c>
      <c r="E161" t="s">
        <v>44</v>
      </c>
      <c r="F161">
        <v>0.65300000000000002</v>
      </c>
      <c r="G161">
        <v>65.3</v>
      </c>
      <c r="H161">
        <v>0.59499999999999997</v>
      </c>
      <c r="I161">
        <v>59.5</v>
      </c>
      <c r="J161">
        <v>0.53100000000000003</v>
      </c>
      <c r="K161">
        <v>53.1</v>
      </c>
      <c r="L161">
        <v>0.49399999999999999</v>
      </c>
      <c r="M161">
        <v>49.4</v>
      </c>
      <c r="N161">
        <v>0.47</v>
      </c>
      <c r="O161">
        <v>47</v>
      </c>
      <c r="P161">
        <v>100</v>
      </c>
      <c r="Q161">
        <v>0.62</v>
      </c>
      <c r="R161">
        <v>62</v>
      </c>
      <c r="S161">
        <v>0.59499999999999997</v>
      </c>
      <c r="T161">
        <v>59.5</v>
      </c>
      <c r="U161">
        <v>0.53100000000000003</v>
      </c>
      <c r="V161">
        <v>53.1</v>
      </c>
      <c r="W161">
        <v>0.49399999999999999</v>
      </c>
      <c r="X161">
        <v>49.4</v>
      </c>
      <c r="Y161">
        <v>0.47</v>
      </c>
      <c r="Z161">
        <v>47</v>
      </c>
      <c r="AA161" t="s">
        <v>45</v>
      </c>
      <c r="AB161">
        <v>0</v>
      </c>
      <c r="AC161">
        <v>0</v>
      </c>
      <c r="AG161" t="s">
        <v>46</v>
      </c>
      <c r="AH161" t="s">
        <v>47</v>
      </c>
      <c r="AM161" t="s">
        <v>48</v>
      </c>
      <c r="AN161" t="s">
        <v>49</v>
      </c>
      <c r="BC161" t="s">
        <v>50</v>
      </c>
      <c r="BD161" t="s">
        <v>51</v>
      </c>
    </row>
    <row r="162" spans="1:56">
      <c r="A162">
        <v>41149</v>
      </c>
      <c r="B162" t="s">
        <v>66</v>
      </c>
      <c r="C162">
        <v>773</v>
      </c>
      <c r="D162" t="s">
        <v>52</v>
      </c>
      <c r="E162" t="s">
        <v>44</v>
      </c>
      <c r="F162">
        <v>0.51500000000000001</v>
      </c>
      <c r="G162">
        <v>51.5</v>
      </c>
      <c r="H162">
        <v>0.46899999999999997</v>
      </c>
      <c r="I162">
        <v>46.9</v>
      </c>
      <c r="J162">
        <v>0.42099999999999999</v>
      </c>
      <c r="K162">
        <v>42.1</v>
      </c>
      <c r="L162">
        <v>0.39200000000000002</v>
      </c>
      <c r="M162">
        <v>39.200000000000003</v>
      </c>
      <c r="N162">
        <v>0.374</v>
      </c>
      <c r="O162">
        <v>37.4</v>
      </c>
      <c r="P162">
        <v>100</v>
      </c>
      <c r="Q162">
        <v>0.48899999999999999</v>
      </c>
      <c r="R162">
        <v>48.9</v>
      </c>
      <c r="S162">
        <v>0.46899999999999997</v>
      </c>
      <c r="T162">
        <v>46.9</v>
      </c>
      <c r="U162">
        <v>0.42099999999999999</v>
      </c>
      <c r="V162">
        <v>42.1</v>
      </c>
      <c r="W162">
        <v>0.39200000000000002</v>
      </c>
      <c r="X162">
        <v>39.200000000000003</v>
      </c>
      <c r="Y162">
        <v>0.374</v>
      </c>
      <c r="Z162">
        <v>37.4</v>
      </c>
      <c r="AA162" t="s">
        <v>53</v>
      </c>
      <c r="AB162">
        <v>0</v>
      </c>
      <c r="AC162">
        <v>0</v>
      </c>
      <c r="AG162" t="s">
        <v>46</v>
      </c>
      <c r="AH162" t="s">
        <v>47</v>
      </c>
      <c r="AM162" t="s">
        <v>48</v>
      </c>
      <c r="AN162" t="s">
        <v>49</v>
      </c>
      <c r="BC162" t="s">
        <v>50</v>
      </c>
      <c r="BD162" t="s">
        <v>51</v>
      </c>
    </row>
    <row r="163" spans="1:56">
      <c r="A163">
        <v>41150</v>
      </c>
      <c r="B163" t="s">
        <v>67</v>
      </c>
      <c r="C163">
        <v>773</v>
      </c>
      <c r="D163" t="s">
        <v>43</v>
      </c>
      <c r="E163" t="s">
        <v>44</v>
      </c>
      <c r="F163">
        <v>0.65300000000000002</v>
      </c>
      <c r="G163">
        <v>65.3</v>
      </c>
      <c r="H163">
        <v>0.59499999999999997</v>
      </c>
      <c r="I163">
        <v>59.5</v>
      </c>
      <c r="J163">
        <v>0.53100000000000003</v>
      </c>
      <c r="K163">
        <v>53.1</v>
      </c>
      <c r="L163">
        <v>0.49399999999999999</v>
      </c>
      <c r="M163">
        <v>49.4</v>
      </c>
      <c r="N163">
        <v>0.47</v>
      </c>
      <c r="O163">
        <v>47</v>
      </c>
      <c r="P163">
        <v>100</v>
      </c>
      <c r="Q163">
        <v>0.62</v>
      </c>
      <c r="R163">
        <v>62</v>
      </c>
      <c r="S163">
        <v>0.59499999999999997</v>
      </c>
      <c r="T163">
        <v>59.5</v>
      </c>
      <c r="U163">
        <v>0.53100000000000003</v>
      </c>
      <c r="V163">
        <v>53.1</v>
      </c>
      <c r="W163">
        <v>0.49399999999999999</v>
      </c>
      <c r="X163">
        <v>49.4</v>
      </c>
      <c r="Y163">
        <v>0.47</v>
      </c>
      <c r="Z163">
        <v>47</v>
      </c>
      <c r="AA163" t="s">
        <v>45</v>
      </c>
      <c r="AB163">
        <v>0</v>
      </c>
      <c r="AC163">
        <v>0</v>
      </c>
      <c r="AG163" t="s">
        <v>46</v>
      </c>
      <c r="AH163" t="s">
        <v>47</v>
      </c>
      <c r="AM163" t="s">
        <v>48</v>
      </c>
      <c r="AN163" t="s">
        <v>49</v>
      </c>
      <c r="BC163" t="s">
        <v>50</v>
      </c>
      <c r="BD163" t="s">
        <v>51</v>
      </c>
    </row>
    <row r="164" spans="1:56">
      <c r="A164">
        <v>41150</v>
      </c>
      <c r="B164" t="s">
        <v>67</v>
      </c>
      <c r="C164">
        <v>773</v>
      </c>
      <c r="D164" t="s">
        <v>52</v>
      </c>
      <c r="E164" t="s">
        <v>44</v>
      </c>
      <c r="F164">
        <v>0.51500000000000001</v>
      </c>
      <c r="G164">
        <v>51.5</v>
      </c>
      <c r="H164">
        <v>0.46899999999999997</v>
      </c>
      <c r="I164">
        <v>46.9</v>
      </c>
      <c r="J164">
        <v>0.42099999999999999</v>
      </c>
      <c r="K164">
        <v>42.1</v>
      </c>
      <c r="L164">
        <v>0.39200000000000002</v>
      </c>
      <c r="M164">
        <v>39.200000000000003</v>
      </c>
      <c r="N164">
        <v>0.374</v>
      </c>
      <c r="O164">
        <v>37.4</v>
      </c>
      <c r="P164">
        <v>100</v>
      </c>
      <c r="Q164">
        <v>0.48899999999999999</v>
      </c>
      <c r="R164">
        <v>48.9</v>
      </c>
      <c r="S164">
        <v>0.46899999999999997</v>
      </c>
      <c r="T164">
        <v>46.9</v>
      </c>
      <c r="U164">
        <v>0.42099999999999999</v>
      </c>
      <c r="V164">
        <v>42.1</v>
      </c>
      <c r="W164">
        <v>0.39200000000000002</v>
      </c>
      <c r="X164">
        <v>39.200000000000003</v>
      </c>
      <c r="Y164">
        <v>0.374</v>
      </c>
      <c r="Z164">
        <v>37.4</v>
      </c>
      <c r="AA164" t="s">
        <v>53</v>
      </c>
      <c r="AB164">
        <v>0</v>
      </c>
      <c r="AC164">
        <v>0</v>
      </c>
      <c r="AG164" t="s">
        <v>46</v>
      </c>
      <c r="AH164" t="s">
        <v>47</v>
      </c>
      <c r="AM164" t="s">
        <v>48</v>
      </c>
      <c r="AN164" t="s">
        <v>49</v>
      </c>
      <c r="BC164" t="s">
        <v>50</v>
      </c>
      <c r="BD164" t="s">
        <v>51</v>
      </c>
    </row>
    <row r="165" spans="1:56">
      <c r="A165">
        <v>41151</v>
      </c>
      <c r="B165" t="s">
        <v>68</v>
      </c>
      <c r="C165">
        <v>773</v>
      </c>
      <c r="D165" t="s">
        <v>43</v>
      </c>
      <c r="E165" t="s">
        <v>44</v>
      </c>
      <c r="F165">
        <v>0.65300000000000002</v>
      </c>
      <c r="G165">
        <v>65.3</v>
      </c>
      <c r="H165">
        <v>0.59499999999999997</v>
      </c>
      <c r="I165">
        <v>59.5</v>
      </c>
      <c r="J165">
        <v>0.53100000000000003</v>
      </c>
      <c r="K165">
        <v>53.1</v>
      </c>
      <c r="L165">
        <v>0.49399999999999999</v>
      </c>
      <c r="M165">
        <v>49.4</v>
      </c>
      <c r="N165">
        <v>0.47</v>
      </c>
      <c r="O165">
        <v>47</v>
      </c>
      <c r="P165">
        <v>100</v>
      </c>
      <c r="Q165">
        <v>0.62</v>
      </c>
      <c r="R165">
        <v>62</v>
      </c>
      <c r="S165">
        <v>0.59499999999999997</v>
      </c>
      <c r="T165">
        <v>59.5</v>
      </c>
      <c r="U165">
        <v>0.53100000000000003</v>
      </c>
      <c r="V165">
        <v>53.1</v>
      </c>
      <c r="W165">
        <v>0.49399999999999999</v>
      </c>
      <c r="X165">
        <v>49.4</v>
      </c>
      <c r="Y165">
        <v>0.47</v>
      </c>
      <c r="Z165">
        <v>47</v>
      </c>
      <c r="AA165" t="s">
        <v>45</v>
      </c>
      <c r="AB165">
        <v>0</v>
      </c>
      <c r="AC165">
        <v>0</v>
      </c>
      <c r="AG165" t="s">
        <v>46</v>
      </c>
      <c r="AH165" t="s">
        <v>47</v>
      </c>
      <c r="AM165" t="s">
        <v>48</v>
      </c>
      <c r="AN165" t="s">
        <v>49</v>
      </c>
      <c r="BC165" t="s">
        <v>50</v>
      </c>
      <c r="BD165" t="s">
        <v>51</v>
      </c>
    </row>
    <row r="166" spans="1:56">
      <c r="A166">
        <v>41151</v>
      </c>
      <c r="B166" t="s">
        <v>68</v>
      </c>
      <c r="C166">
        <v>773</v>
      </c>
      <c r="D166" t="s">
        <v>52</v>
      </c>
      <c r="E166" t="s">
        <v>44</v>
      </c>
      <c r="F166">
        <v>0.51500000000000001</v>
      </c>
      <c r="G166">
        <v>51.5</v>
      </c>
      <c r="H166">
        <v>0.46899999999999997</v>
      </c>
      <c r="I166">
        <v>46.9</v>
      </c>
      <c r="J166">
        <v>0.42099999999999999</v>
      </c>
      <c r="K166">
        <v>42.1</v>
      </c>
      <c r="L166">
        <v>0.39200000000000002</v>
      </c>
      <c r="M166">
        <v>39.200000000000003</v>
      </c>
      <c r="N166">
        <v>0.374</v>
      </c>
      <c r="O166">
        <v>37.4</v>
      </c>
      <c r="P166">
        <v>100</v>
      </c>
      <c r="Q166">
        <v>0.48899999999999999</v>
      </c>
      <c r="R166">
        <v>48.9</v>
      </c>
      <c r="S166">
        <v>0.46899999999999997</v>
      </c>
      <c r="T166">
        <v>46.9</v>
      </c>
      <c r="U166">
        <v>0.42099999999999999</v>
      </c>
      <c r="V166">
        <v>42.1</v>
      </c>
      <c r="W166">
        <v>0.39200000000000002</v>
      </c>
      <c r="X166">
        <v>39.200000000000003</v>
      </c>
      <c r="Y166">
        <v>0.374</v>
      </c>
      <c r="Z166">
        <v>37.4</v>
      </c>
      <c r="AA166" t="s">
        <v>53</v>
      </c>
      <c r="AB166">
        <v>0</v>
      </c>
      <c r="AC166">
        <v>0</v>
      </c>
      <c r="AG166" t="s">
        <v>46</v>
      </c>
      <c r="AH166" t="s">
        <v>47</v>
      </c>
      <c r="AM166" t="s">
        <v>48</v>
      </c>
      <c r="AN166" t="s">
        <v>49</v>
      </c>
      <c r="BC166" t="s">
        <v>50</v>
      </c>
      <c r="BD166" t="s">
        <v>51</v>
      </c>
    </row>
    <row r="167" spans="1:56" ht="119">
      <c r="A167" s="32">
        <v>33516</v>
      </c>
      <c r="B167" s="32" t="s">
        <v>42</v>
      </c>
      <c r="C167" s="32">
        <v>773</v>
      </c>
      <c r="D167" s="32" t="s">
        <v>43</v>
      </c>
      <c r="E167" s="32" t="s">
        <v>44</v>
      </c>
      <c r="F167" s="32">
        <v>0.65300000000000002</v>
      </c>
      <c r="G167" s="32">
        <v>65.3</v>
      </c>
      <c r="H167" s="32">
        <v>0.59499999999999997</v>
      </c>
      <c r="I167" s="32">
        <v>59.5</v>
      </c>
      <c r="J167" s="32">
        <v>0.53100000000000003</v>
      </c>
      <c r="K167" s="32">
        <v>53.1</v>
      </c>
      <c r="L167" s="32">
        <v>0.49399999999999999</v>
      </c>
      <c r="M167" s="32">
        <v>49.4</v>
      </c>
      <c r="N167" s="32">
        <v>0.47</v>
      </c>
      <c r="O167" s="32">
        <v>47</v>
      </c>
      <c r="P167" s="32">
        <v>100</v>
      </c>
      <c r="Q167" s="33">
        <v>0.62</v>
      </c>
      <c r="R167" s="33">
        <v>62</v>
      </c>
      <c r="S167" s="33">
        <v>0.59499999999999997</v>
      </c>
      <c r="T167" s="33">
        <v>59.5</v>
      </c>
      <c r="U167" s="33">
        <v>0.53100000000000003</v>
      </c>
      <c r="V167" s="33">
        <v>53.1</v>
      </c>
      <c r="W167" s="33">
        <v>0.49399999999999999</v>
      </c>
      <c r="X167" s="33">
        <v>49.4</v>
      </c>
      <c r="Y167" s="33">
        <v>0.47</v>
      </c>
      <c r="Z167" s="33">
        <v>47</v>
      </c>
      <c r="AA167" s="32" t="s">
        <v>45</v>
      </c>
      <c r="AB167" s="32">
        <v>0</v>
      </c>
      <c r="AC167" s="32">
        <v>0</v>
      </c>
      <c r="AD167" s="32"/>
      <c r="AE167" s="32"/>
      <c r="AF167" s="32"/>
      <c r="AG167" s="32" t="s">
        <v>46</v>
      </c>
      <c r="AH167" s="32" t="s">
        <v>47</v>
      </c>
      <c r="AI167" s="32"/>
      <c r="AJ167" s="32"/>
      <c r="AK167" s="32"/>
      <c r="AL167" s="32"/>
      <c r="AM167" s="32" t="s">
        <v>48</v>
      </c>
      <c r="AN167" s="32" t="s">
        <v>49</v>
      </c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 t="s">
        <v>50</v>
      </c>
      <c r="BD167" s="32" t="s">
        <v>51</v>
      </c>
    </row>
    <row r="168" spans="1:56">
      <c r="A168">
        <v>33516</v>
      </c>
      <c r="B168" t="s">
        <v>42</v>
      </c>
      <c r="C168">
        <v>773</v>
      </c>
      <c r="D168" t="s">
        <v>52</v>
      </c>
      <c r="E168" t="s">
        <v>44</v>
      </c>
      <c r="F168">
        <v>0.51500000000000001</v>
      </c>
      <c r="G168">
        <v>51.5</v>
      </c>
      <c r="H168">
        <v>0.46899999999999997</v>
      </c>
      <c r="I168">
        <v>46.9</v>
      </c>
      <c r="J168">
        <v>0.42099999999999999</v>
      </c>
      <c r="K168">
        <v>42.1</v>
      </c>
      <c r="L168">
        <v>0.39200000000000002</v>
      </c>
      <c r="M168">
        <v>39.200000000000003</v>
      </c>
      <c r="N168">
        <v>0.374</v>
      </c>
      <c r="O168">
        <v>37.4</v>
      </c>
      <c r="P168">
        <v>100</v>
      </c>
      <c r="Q168">
        <v>0.48899999999999999</v>
      </c>
      <c r="R168">
        <v>48.9</v>
      </c>
      <c r="S168">
        <v>0.46899999999999997</v>
      </c>
      <c r="T168">
        <v>46.9</v>
      </c>
      <c r="U168">
        <v>0.42099999999999999</v>
      </c>
      <c r="V168">
        <v>42.1</v>
      </c>
      <c r="W168">
        <v>0.39200000000000002</v>
      </c>
      <c r="X168">
        <v>39.200000000000003</v>
      </c>
      <c r="Y168">
        <v>0.374</v>
      </c>
      <c r="Z168">
        <v>37.4</v>
      </c>
      <c r="AA168" t="s">
        <v>53</v>
      </c>
      <c r="AB168">
        <v>0</v>
      </c>
      <c r="AC168">
        <v>0</v>
      </c>
      <c r="AG168" t="s">
        <v>46</v>
      </c>
      <c r="AH168" t="s">
        <v>47</v>
      </c>
      <c r="AM168" t="s">
        <v>48</v>
      </c>
      <c r="AN168" t="s">
        <v>49</v>
      </c>
      <c r="BC168" t="s">
        <v>50</v>
      </c>
      <c r="BD168" t="s">
        <v>51</v>
      </c>
    </row>
    <row r="169" spans="1:56">
      <c r="A169">
        <v>41152</v>
      </c>
      <c r="B169" t="s">
        <v>69</v>
      </c>
      <c r="C169">
        <v>773</v>
      </c>
      <c r="D169" t="s">
        <v>43</v>
      </c>
      <c r="E169" t="s">
        <v>44</v>
      </c>
      <c r="F169">
        <v>0.65300000000000002</v>
      </c>
      <c r="G169">
        <v>65.3</v>
      </c>
      <c r="H169">
        <v>0.59499999999999997</v>
      </c>
      <c r="I169">
        <v>59.5</v>
      </c>
      <c r="J169">
        <v>0.53100000000000003</v>
      </c>
      <c r="K169">
        <v>53.1</v>
      </c>
      <c r="L169">
        <v>0.49399999999999999</v>
      </c>
      <c r="M169">
        <v>49.4</v>
      </c>
      <c r="N169">
        <v>0.47</v>
      </c>
      <c r="O169">
        <v>47</v>
      </c>
      <c r="P169">
        <v>100</v>
      </c>
      <c r="Q169">
        <v>0.62</v>
      </c>
      <c r="R169">
        <v>62</v>
      </c>
      <c r="S169">
        <v>0.59499999999999997</v>
      </c>
      <c r="T169">
        <v>59.5</v>
      </c>
      <c r="U169">
        <v>0.53100000000000003</v>
      </c>
      <c r="V169">
        <v>53.1</v>
      </c>
      <c r="W169">
        <v>0.49399999999999999</v>
      </c>
      <c r="X169">
        <v>49.4</v>
      </c>
      <c r="Y169">
        <v>0.47</v>
      </c>
      <c r="Z169">
        <v>47</v>
      </c>
      <c r="AA169" t="s">
        <v>45</v>
      </c>
      <c r="AB169">
        <v>0</v>
      </c>
      <c r="AC169">
        <v>0</v>
      </c>
      <c r="AG169" t="s">
        <v>46</v>
      </c>
      <c r="AH169" t="s">
        <v>47</v>
      </c>
      <c r="AM169" t="s">
        <v>48</v>
      </c>
      <c r="AN169" t="s">
        <v>49</v>
      </c>
      <c r="BC169" t="s">
        <v>50</v>
      </c>
      <c r="BD169" t="s">
        <v>51</v>
      </c>
    </row>
    <row r="170" spans="1:56">
      <c r="A170">
        <v>41152</v>
      </c>
      <c r="B170" t="s">
        <v>69</v>
      </c>
      <c r="C170">
        <v>773</v>
      </c>
      <c r="D170" t="s">
        <v>52</v>
      </c>
      <c r="E170" t="s">
        <v>44</v>
      </c>
      <c r="F170">
        <v>0.51500000000000001</v>
      </c>
      <c r="G170">
        <v>51.5</v>
      </c>
      <c r="H170">
        <v>0.46899999999999997</v>
      </c>
      <c r="I170">
        <v>46.9</v>
      </c>
      <c r="J170">
        <v>0.42099999999999999</v>
      </c>
      <c r="K170">
        <v>42.1</v>
      </c>
      <c r="L170">
        <v>0.39200000000000002</v>
      </c>
      <c r="M170">
        <v>39.200000000000003</v>
      </c>
      <c r="N170">
        <v>0.374</v>
      </c>
      <c r="O170">
        <v>37.4</v>
      </c>
      <c r="P170">
        <v>100</v>
      </c>
      <c r="Q170">
        <v>0.48899999999999999</v>
      </c>
      <c r="R170">
        <v>48.9</v>
      </c>
      <c r="S170">
        <v>0.46899999999999997</v>
      </c>
      <c r="T170">
        <v>46.9</v>
      </c>
      <c r="U170">
        <v>0.42099999999999999</v>
      </c>
      <c r="V170">
        <v>42.1</v>
      </c>
      <c r="W170">
        <v>0.39200000000000002</v>
      </c>
      <c r="X170">
        <v>39.200000000000003</v>
      </c>
      <c r="Y170">
        <v>0.374</v>
      </c>
      <c r="Z170">
        <v>37.4</v>
      </c>
      <c r="AA170" t="s">
        <v>53</v>
      </c>
      <c r="AB170">
        <v>0</v>
      </c>
      <c r="AC170">
        <v>0</v>
      </c>
      <c r="AG170" t="s">
        <v>46</v>
      </c>
      <c r="AH170" t="s">
        <v>47</v>
      </c>
      <c r="AM170" t="s">
        <v>48</v>
      </c>
      <c r="AN170" t="s">
        <v>49</v>
      </c>
      <c r="BC170" t="s">
        <v>50</v>
      </c>
      <c r="BD170" t="s">
        <v>51</v>
      </c>
    </row>
    <row r="171" spans="1:56">
      <c r="A171">
        <v>57536</v>
      </c>
      <c r="B171" t="s">
        <v>80</v>
      </c>
      <c r="C171">
        <v>773</v>
      </c>
      <c r="D171" t="s">
        <v>43</v>
      </c>
      <c r="E171" t="s">
        <v>44</v>
      </c>
      <c r="F171">
        <v>0.65300000000000002</v>
      </c>
      <c r="G171">
        <v>65.3</v>
      </c>
      <c r="H171">
        <v>0.59499999999999997</v>
      </c>
      <c r="I171">
        <v>59.5</v>
      </c>
      <c r="J171">
        <v>0.53100000000000003</v>
      </c>
      <c r="K171">
        <v>53.1</v>
      </c>
      <c r="L171">
        <v>0.49399999999999999</v>
      </c>
      <c r="M171">
        <v>49.4</v>
      </c>
      <c r="N171">
        <v>0.47</v>
      </c>
      <c r="O171">
        <v>47</v>
      </c>
      <c r="P171">
        <v>100</v>
      </c>
      <c r="Q171">
        <v>0.62</v>
      </c>
      <c r="R171">
        <v>62</v>
      </c>
      <c r="S171">
        <v>0.59499999999999997</v>
      </c>
      <c r="T171">
        <v>59.5</v>
      </c>
      <c r="U171">
        <v>0.53100000000000003</v>
      </c>
      <c r="V171">
        <v>53.1</v>
      </c>
      <c r="W171">
        <v>0.49399999999999999</v>
      </c>
      <c r="X171">
        <v>49.4</v>
      </c>
      <c r="Y171">
        <v>0.47</v>
      </c>
      <c r="Z171">
        <v>47</v>
      </c>
      <c r="AA171" t="s">
        <v>45</v>
      </c>
      <c r="AB171">
        <v>0</v>
      </c>
      <c r="AC171">
        <v>0</v>
      </c>
      <c r="AG171" t="s">
        <v>46</v>
      </c>
      <c r="AH171" t="s">
        <v>47</v>
      </c>
      <c r="AM171" t="s">
        <v>48</v>
      </c>
      <c r="AN171" t="s">
        <v>49</v>
      </c>
      <c r="BC171" t="s">
        <v>50</v>
      </c>
      <c r="BD171" t="s">
        <v>51</v>
      </c>
    </row>
    <row r="172" spans="1:56">
      <c r="A172">
        <v>57536</v>
      </c>
      <c r="B172" t="s">
        <v>80</v>
      </c>
      <c r="C172">
        <v>773</v>
      </c>
      <c r="D172" t="s">
        <v>52</v>
      </c>
      <c r="E172" t="s">
        <v>44</v>
      </c>
      <c r="F172">
        <v>0.51500000000000001</v>
      </c>
      <c r="G172">
        <v>51.5</v>
      </c>
      <c r="H172">
        <v>0.46899999999999997</v>
      </c>
      <c r="I172">
        <v>46.9</v>
      </c>
      <c r="J172">
        <v>0.42099999999999999</v>
      </c>
      <c r="K172">
        <v>42.1</v>
      </c>
      <c r="L172">
        <v>0.39200000000000002</v>
      </c>
      <c r="M172">
        <v>39.200000000000003</v>
      </c>
      <c r="N172">
        <v>0.374</v>
      </c>
      <c r="O172">
        <v>37.4</v>
      </c>
      <c r="P172">
        <v>100</v>
      </c>
      <c r="Q172">
        <v>0.48899999999999999</v>
      </c>
      <c r="R172">
        <v>48.9</v>
      </c>
      <c r="S172">
        <v>0.46899999999999997</v>
      </c>
      <c r="T172">
        <v>46.9</v>
      </c>
      <c r="U172">
        <v>0.42099999999999999</v>
      </c>
      <c r="V172">
        <v>42.1</v>
      </c>
      <c r="W172">
        <v>0.39200000000000002</v>
      </c>
      <c r="X172">
        <v>39.200000000000003</v>
      </c>
      <c r="Y172">
        <v>0.374</v>
      </c>
      <c r="Z172">
        <v>37.4</v>
      </c>
      <c r="AA172" t="s">
        <v>53</v>
      </c>
      <c r="AB172">
        <v>0</v>
      </c>
      <c r="AC172">
        <v>0</v>
      </c>
      <c r="AG172" t="s">
        <v>46</v>
      </c>
      <c r="AH172" t="s">
        <v>47</v>
      </c>
      <c r="AM172" t="s">
        <v>48</v>
      </c>
      <c r="AN172" t="s">
        <v>49</v>
      </c>
      <c r="BC172" t="s">
        <v>50</v>
      </c>
      <c r="BD172" t="s">
        <v>51</v>
      </c>
    </row>
    <row r="173" spans="1:56">
      <c r="A173">
        <v>57535</v>
      </c>
      <c r="B173" t="s">
        <v>79</v>
      </c>
      <c r="C173">
        <v>773</v>
      </c>
      <c r="D173" t="s">
        <v>43</v>
      </c>
      <c r="E173" t="s">
        <v>44</v>
      </c>
      <c r="F173">
        <v>0.65300000000000002</v>
      </c>
      <c r="G173">
        <v>65.3</v>
      </c>
      <c r="H173">
        <v>0.59499999999999997</v>
      </c>
      <c r="I173">
        <v>59.5</v>
      </c>
      <c r="J173">
        <v>0.53100000000000003</v>
      </c>
      <c r="K173">
        <v>53.1</v>
      </c>
      <c r="L173">
        <v>0.49399999999999999</v>
      </c>
      <c r="M173">
        <v>49.4</v>
      </c>
      <c r="N173">
        <v>0.47</v>
      </c>
      <c r="O173">
        <v>47</v>
      </c>
      <c r="P173">
        <v>100</v>
      </c>
      <c r="Q173">
        <v>0.62</v>
      </c>
      <c r="R173">
        <v>62</v>
      </c>
      <c r="S173">
        <v>0.59499999999999997</v>
      </c>
      <c r="T173">
        <v>59.5</v>
      </c>
      <c r="U173">
        <v>0.53100000000000003</v>
      </c>
      <c r="V173">
        <v>53.1</v>
      </c>
      <c r="W173">
        <v>0.49399999999999999</v>
      </c>
      <c r="X173">
        <v>49.4</v>
      </c>
      <c r="Y173">
        <v>0.47</v>
      </c>
      <c r="Z173">
        <v>47</v>
      </c>
      <c r="AA173" t="s">
        <v>45</v>
      </c>
      <c r="AB173">
        <v>0</v>
      </c>
      <c r="AC173">
        <v>0</v>
      </c>
      <c r="AG173" t="s">
        <v>46</v>
      </c>
      <c r="AH173" t="s">
        <v>47</v>
      </c>
      <c r="AM173" t="s">
        <v>48</v>
      </c>
      <c r="AN173" t="s">
        <v>49</v>
      </c>
      <c r="BC173" t="s">
        <v>50</v>
      </c>
      <c r="BD173" t="s">
        <v>51</v>
      </c>
    </row>
    <row r="174" spans="1:56">
      <c r="A174">
        <v>57535</v>
      </c>
      <c r="B174" t="s">
        <v>79</v>
      </c>
      <c r="C174">
        <v>773</v>
      </c>
      <c r="D174" t="s">
        <v>52</v>
      </c>
      <c r="E174" t="s">
        <v>44</v>
      </c>
      <c r="F174">
        <v>0.51500000000000001</v>
      </c>
      <c r="G174">
        <v>51.5</v>
      </c>
      <c r="H174">
        <v>0.46899999999999997</v>
      </c>
      <c r="I174">
        <v>46.9</v>
      </c>
      <c r="J174">
        <v>0.42099999999999999</v>
      </c>
      <c r="K174">
        <v>42.1</v>
      </c>
      <c r="L174">
        <v>0.39200000000000002</v>
      </c>
      <c r="M174">
        <v>39.200000000000003</v>
      </c>
      <c r="N174">
        <v>0.374</v>
      </c>
      <c r="O174">
        <v>37.4</v>
      </c>
      <c r="P174">
        <v>100</v>
      </c>
      <c r="Q174">
        <v>0.48899999999999999</v>
      </c>
      <c r="R174">
        <v>48.9</v>
      </c>
      <c r="S174">
        <v>0.46899999999999997</v>
      </c>
      <c r="T174">
        <v>46.9</v>
      </c>
      <c r="U174">
        <v>0.42099999999999999</v>
      </c>
      <c r="V174">
        <v>42.1</v>
      </c>
      <c r="W174">
        <v>0.39200000000000002</v>
      </c>
      <c r="X174">
        <v>39.200000000000003</v>
      </c>
      <c r="Y174">
        <v>0.374</v>
      </c>
      <c r="Z174">
        <v>37.4</v>
      </c>
      <c r="AA174" t="s">
        <v>53</v>
      </c>
      <c r="AB174">
        <v>0</v>
      </c>
      <c r="AC174">
        <v>0</v>
      </c>
      <c r="AG174" t="s">
        <v>46</v>
      </c>
      <c r="AH174" t="s">
        <v>47</v>
      </c>
      <c r="AM174" t="s">
        <v>48</v>
      </c>
      <c r="AN174" t="s">
        <v>49</v>
      </c>
      <c r="BC174" t="s">
        <v>50</v>
      </c>
      <c r="BD174" t="s">
        <v>51</v>
      </c>
    </row>
    <row r="175" spans="1:56">
      <c r="A175">
        <v>57537</v>
      </c>
      <c r="B175" t="s">
        <v>81</v>
      </c>
      <c r="C175">
        <v>773</v>
      </c>
      <c r="D175" t="s">
        <v>43</v>
      </c>
      <c r="E175" t="s">
        <v>44</v>
      </c>
      <c r="F175">
        <v>0.65300000000000002</v>
      </c>
      <c r="G175">
        <v>65.3</v>
      </c>
      <c r="H175">
        <v>0.59499999999999997</v>
      </c>
      <c r="I175">
        <v>59.5</v>
      </c>
      <c r="J175">
        <v>0.53100000000000003</v>
      </c>
      <c r="K175">
        <v>53.1</v>
      </c>
      <c r="L175">
        <v>0.49399999999999999</v>
      </c>
      <c r="M175">
        <v>49.4</v>
      </c>
      <c r="N175">
        <v>0.47</v>
      </c>
      <c r="O175">
        <v>47</v>
      </c>
      <c r="P175">
        <v>100</v>
      </c>
      <c r="Q175">
        <v>0.62</v>
      </c>
      <c r="R175">
        <v>62</v>
      </c>
      <c r="S175">
        <v>0.59499999999999997</v>
      </c>
      <c r="T175">
        <v>59.5</v>
      </c>
      <c r="U175">
        <v>0.53100000000000003</v>
      </c>
      <c r="V175">
        <v>53.1</v>
      </c>
      <c r="W175">
        <v>0.49399999999999999</v>
      </c>
      <c r="X175">
        <v>49.4</v>
      </c>
      <c r="Y175">
        <v>0.47</v>
      </c>
      <c r="Z175">
        <v>47</v>
      </c>
      <c r="AA175" t="s">
        <v>45</v>
      </c>
      <c r="AB175">
        <v>0</v>
      </c>
      <c r="AC175">
        <v>0</v>
      </c>
      <c r="AG175" t="s">
        <v>46</v>
      </c>
      <c r="AH175" t="s">
        <v>47</v>
      </c>
      <c r="AM175" t="s">
        <v>48</v>
      </c>
      <c r="AN175" t="s">
        <v>49</v>
      </c>
      <c r="BC175" t="s">
        <v>50</v>
      </c>
      <c r="BD175" t="s">
        <v>51</v>
      </c>
    </row>
    <row r="176" spans="1:56">
      <c r="A176">
        <v>57537</v>
      </c>
      <c r="B176" t="s">
        <v>81</v>
      </c>
      <c r="C176">
        <v>773</v>
      </c>
      <c r="D176" t="s">
        <v>52</v>
      </c>
      <c r="E176" t="s">
        <v>44</v>
      </c>
      <c r="F176">
        <v>0.51500000000000001</v>
      </c>
      <c r="G176">
        <v>51.5</v>
      </c>
      <c r="H176">
        <v>0.46899999999999997</v>
      </c>
      <c r="I176">
        <v>46.9</v>
      </c>
      <c r="J176">
        <v>0.42099999999999999</v>
      </c>
      <c r="K176">
        <v>42.1</v>
      </c>
      <c r="L176">
        <v>0.39200000000000002</v>
      </c>
      <c r="M176">
        <v>39.200000000000003</v>
      </c>
      <c r="N176">
        <v>0.374</v>
      </c>
      <c r="O176">
        <v>37.4</v>
      </c>
      <c r="P176">
        <v>100</v>
      </c>
      <c r="Q176">
        <v>0.48899999999999999</v>
      </c>
      <c r="R176">
        <v>48.9</v>
      </c>
      <c r="S176">
        <v>0.46899999999999997</v>
      </c>
      <c r="T176">
        <v>46.9</v>
      </c>
      <c r="U176">
        <v>0.42099999999999999</v>
      </c>
      <c r="V176">
        <v>42.1</v>
      </c>
      <c r="W176">
        <v>0.39200000000000002</v>
      </c>
      <c r="X176">
        <v>39.200000000000003</v>
      </c>
      <c r="Y176">
        <v>0.374</v>
      </c>
      <c r="Z176">
        <v>37.4</v>
      </c>
      <c r="AA176" t="s">
        <v>53</v>
      </c>
      <c r="AB176">
        <v>0</v>
      </c>
      <c r="AC176">
        <v>0</v>
      </c>
      <c r="AG176" t="s">
        <v>46</v>
      </c>
      <c r="AH176" t="s">
        <v>47</v>
      </c>
      <c r="AM176" t="s">
        <v>48</v>
      </c>
      <c r="AN176" t="s">
        <v>49</v>
      </c>
      <c r="BC176" t="s">
        <v>50</v>
      </c>
      <c r="BD176" t="s">
        <v>51</v>
      </c>
    </row>
    <row r="177" spans="1:56">
      <c r="A177">
        <v>57538</v>
      </c>
      <c r="B177" t="s">
        <v>82</v>
      </c>
      <c r="C177">
        <v>773</v>
      </c>
      <c r="D177" t="s">
        <v>43</v>
      </c>
      <c r="E177" t="s">
        <v>44</v>
      </c>
      <c r="F177">
        <v>0.65300000000000002</v>
      </c>
      <c r="G177">
        <v>65.3</v>
      </c>
      <c r="H177">
        <v>0.59499999999999997</v>
      </c>
      <c r="I177">
        <v>59.5</v>
      </c>
      <c r="J177">
        <v>0.53100000000000003</v>
      </c>
      <c r="K177">
        <v>53.1</v>
      </c>
      <c r="L177">
        <v>0.49399999999999999</v>
      </c>
      <c r="M177">
        <v>49.4</v>
      </c>
      <c r="N177">
        <v>0.47</v>
      </c>
      <c r="O177">
        <v>47</v>
      </c>
      <c r="P177">
        <v>100</v>
      </c>
      <c r="Q177">
        <v>0.62</v>
      </c>
      <c r="R177">
        <v>62</v>
      </c>
      <c r="S177">
        <v>0.59499999999999997</v>
      </c>
      <c r="T177">
        <v>59.5</v>
      </c>
      <c r="U177">
        <v>0.53100000000000003</v>
      </c>
      <c r="V177">
        <v>53.1</v>
      </c>
      <c r="W177">
        <v>0.49399999999999999</v>
      </c>
      <c r="X177">
        <v>49.4</v>
      </c>
      <c r="Y177">
        <v>0.47</v>
      </c>
      <c r="Z177">
        <v>47</v>
      </c>
      <c r="AA177" t="s">
        <v>45</v>
      </c>
      <c r="AB177">
        <v>0</v>
      </c>
      <c r="AC177">
        <v>0</v>
      </c>
      <c r="AG177" t="s">
        <v>46</v>
      </c>
      <c r="AH177" t="s">
        <v>47</v>
      </c>
      <c r="AM177" t="s">
        <v>48</v>
      </c>
      <c r="AN177" t="s">
        <v>49</v>
      </c>
      <c r="BC177" t="s">
        <v>50</v>
      </c>
      <c r="BD177" t="s">
        <v>51</v>
      </c>
    </row>
    <row r="178" spans="1:56">
      <c r="A178">
        <v>57538</v>
      </c>
      <c r="B178" t="s">
        <v>82</v>
      </c>
      <c r="C178">
        <v>773</v>
      </c>
      <c r="D178" t="s">
        <v>52</v>
      </c>
      <c r="E178" t="s">
        <v>44</v>
      </c>
      <c r="F178">
        <v>0.51500000000000001</v>
      </c>
      <c r="G178">
        <v>51.5</v>
      </c>
      <c r="H178">
        <v>0.46899999999999997</v>
      </c>
      <c r="I178">
        <v>46.9</v>
      </c>
      <c r="J178">
        <v>0.42099999999999999</v>
      </c>
      <c r="K178">
        <v>42.1</v>
      </c>
      <c r="L178">
        <v>0.39200000000000002</v>
      </c>
      <c r="M178">
        <v>39.200000000000003</v>
      </c>
      <c r="N178">
        <v>0.374</v>
      </c>
      <c r="O178">
        <v>37.4</v>
      </c>
      <c r="P178">
        <v>100</v>
      </c>
      <c r="Q178">
        <v>0.48899999999999999</v>
      </c>
      <c r="R178">
        <v>48.9</v>
      </c>
      <c r="S178">
        <v>0.46899999999999997</v>
      </c>
      <c r="T178">
        <v>46.9</v>
      </c>
      <c r="U178">
        <v>0.42099999999999999</v>
      </c>
      <c r="V178">
        <v>42.1</v>
      </c>
      <c r="W178">
        <v>0.39200000000000002</v>
      </c>
      <c r="X178">
        <v>39.200000000000003</v>
      </c>
      <c r="Y178">
        <v>0.374</v>
      </c>
      <c r="Z178">
        <v>37.4</v>
      </c>
      <c r="AA178" t="s">
        <v>53</v>
      </c>
      <c r="AB178">
        <v>0</v>
      </c>
      <c r="AC178">
        <v>0</v>
      </c>
      <c r="AG178" t="s">
        <v>46</v>
      </c>
      <c r="AH178" t="s">
        <v>47</v>
      </c>
      <c r="AM178" t="s">
        <v>48</v>
      </c>
      <c r="AN178" t="s">
        <v>49</v>
      </c>
      <c r="BC178" t="s">
        <v>50</v>
      </c>
      <c r="BD178" t="s">
        <v>51</v>
      </c>
    </row>
    <row r="179" spans="1:56">
      <c r="A179">
        <v>57437</v>
      </c>
      <c r="B179" t="s">
        <v>78</v>
      </c>
      <c r="C179">
        <v>773</v>
      </c>
      <c r="D179" t="s">
        <v>43</v>
      </c>
      <c r="E179" t="s">
        <v>44</v>
      </c>
      <c r="F179">
        <v>0.65300000000000002</v>
      </c>
      <c r="G179">
        <v>65.3</v>
      </c>
      <c r="H179">
        <v>0.59499999999999997</v>
      </c>
      <c r="I179">
        <v>59.5</v>
      </c>
      <c r="J179">
        <v>0.53100000000000003</v>
      </c>
      <c r="K179">
        <v>53.1</v>
      </c>
      <c r="L179">
        <v>0.49399999999999999</v>
      </c>
      <c r="M179">
        <v>49.4</v>
      </c>
      <c r="N179">
        <v>0.47</v>
      </c>
      <c r="O179">
        <v>47</v>
      </c>
      <c r="P179">
        <v>100</v>
      </c>
      <c r="Q179">
        <v>0.62</v>
      </c>
      <c r="R179">
        <v>62</v>
      </c>
      <c r="S179">
        <v>0.59499999999999997</v>
      </c>
      <c r="T179">
        <v>59.5</v>
      </c>
      <c r="U179">
        <v>0.53100000000000003</v>
      </c>
      <c r="V179">
        <v>53.1</v>
      </c>
      <c r="W179">
        <v>0.49399999999999999</v>
      </c>
      <c r="X179">
        <v>49.4</v>
      </c>
      <c r="Y179">
        <v>0.47</v>
      </c>
      <c r="Z179">
        <v>47</v>
      </c>
      <c r="AA179" t="s">
        <v>45</v>
      </c>
      <c r="AB179">
        <v>0</v>
      </c>
      <c r="AC179">
        <v>0</v>
      </c>
      <c r="AG179" t="s">
        <v>46</v>
      </c>
      <c r="AH179" t="s">
        <v>47</v>
      </c>
      <c r="AM179" t="s">
        <v>48</v>
      </c>
      <c r="AN179" t="s">
        <v>49</v>
      </c>
      <c r="BC179" t="s">
        <v>50</v>
      </c>
      <c r="BD179" t="s">
        <v>51</v>
      </c>
    </row>
    <row r="180" spans="1:56">
      <c r="A180">
        <v>57437</v>
      </c>
      <c r="B180" t="s">
        <v>78</v>
      </c>
      <c r="C180">
        <v>773</v>
      </c>
      <c r="D180" t="s">
        <v>52</v>
      </c>
      <c r="E180" t="s">
        <v>44</v>
      </c>
      <c r="F180">
        <v>0.51500000000000001</v>
      </c>
      <c r="G180">
        <v>51.5</v>
      </c>
      <c r="H180">
        <v>0.46899999999999997</v>
      </c>
      <c r="I180">
        <v>46.9</v>
      </c>
      <c r="J180">
        <v>0.42099999999999999</v>
      </c>
      <c r="K180">
        <v>42.1</v>
      </c>
      <c r="L180">
        <v>0.39200000000000002</v>
      </c>
      <c r="M180">
        <v>39.200000000000003</v>
      </c>
      <c r="N180">
        <v>0.374</v>
      </c>
      <c r="O180">
        <v>37.4</v>
      </c>
      <c r="P180">
        <v>100</v>
      </c>
      <c r="Q180">
        <v>0.48899999999999999</v>
      </c>
      <c r="R180">
        <v>48.9</v>
      </c>
      <c r="S180">
        <v>0.46899999999999997</v>
      </c>
      <c r="T180">
        <v>46.9</v>
      </c>
      <c r="U180">
        <v>0.42099999999999999</v>
      </c>
      <c r="V180">
        <v>42.1</v>
      </c>
      <c r="W180">
        <v>0.39200000000000002</v>
      </c>
      <c r="X180">
        <v>39.200000000000003</v>
      </c>
      <c r="Y180">
        <v>0.374</v>
      </c>
      <c r="Z180">
        <v>37.4</v>
      </c>
      <c r="AA180" t="s">
        <v>53</v>
      </c>
      <c r="AB180">
        <v>0</v>
      </c>
      <c r="AC180">
        <v>0</v>
      </c>
      <c r="AG180" t="s">
        <v>46</v>
      </c>
      <c r="AH180" t="s">
        <v>47</v>
      </c>
      <c r="AM180" t="s">
        <v>48</v>
      </c>
      <c r="AN180" t="s">
        <v>49</v>
      </c>
      <c r="BC180" t="s">
        <v>50</v>
      </c>
      <c r="BD180" t="s">
        <v>51</v>
      </c>
    </row>
    <row r="181" spans="1:56">
      <c r="A181">
        <v>57541</v>
      </c>
      <c r="B181" t="s">
        <v>83</v>
      </c>
      <c r="C181">
        <v>773</v>
      </c>
      <c r="D181" t="s">
        <v>43</v>
      </c>
      <c r="E181" t="s">
        <v>44</v>
      </c>
      <c r="F181">
        <v>0.65300000000000002</v>
      </c>
      <c r="G181">
        <v>65.3</v>
      </c>
      <c r="H181">
        <v>0.59499999999999997</v>
      </c>
      <c r="I181">
        <v>59.5</v>
      </c>
      <c r="J181">
        <v>0.53100000000000003</v>
      </c>
      <c r="K181">
        <v>53.1</v>
      </c>
      <c r="L181">
        <v>0.49399999999999999</v>
      </c>
      <c r="M181">
        <v>49.4</v>
      </c>
      <c r="N181">
        <v>0.47</v>
      </c>
      <c r="O181">
        <v>47</v>
      </c>
      <c r="P181">
        <v>100</v>
      </c>
      <c r="Q181">
        <v>0.62</v>
      </c>
      <c r="R181">
        <v>62</v>
      </c>
      <c r="S181">
        <v>0.59499999999999997</v>
      </c>
      <c r="T181">
        <v>59.5</v>
      </c>
      <c r="U181">
        <v>0.53100000000000003</v>
      </c>
      <c r="V181">
        <v>53.1</v>
      </c>
      <c r="W181">
        <v>0.49399999999999999</v>
      </c>
      <c r="X181">
        <v>49.4</v>
      </c>
      <c r="Y181">
        <v>0.47</v>
      </c>
      <c r="Z181">
        <v>47</v>
      </c>
      <c r="AA181" t="s">
        <v>45</v>
      </c>
      <c r="AB181">
        <v>0</v>
      </c>
      <c r="AC181">
        <v>0</v>
      </c>
      <c r="AG181" t="s">
        <v>46</v>
      </c>
      <c r="AH181" t="s">
        <v>47</v>
      </c>
      <c r="AM181" t="s">
        <v>48</v>
      </c>
      <c r="AN181" t="s">
        <v>49</v>
      </c>
      <c r="BC181" t="s">
        <v>50</v>
      </c>
      <c r="BD181" t="s">
        <v>51</v>
      </c>
    </row>
    <row r="182" spans="1:56">
      <c r="A182">
        <v>57541</v>
      </c>
      <c r="B182" t="s">
        <v>83</v>
      </c>
      <c r="C182">
        <v>773</v>
      </c>
      <c r="D182" t="s">
        <v>52</v>
      </c>
      <c r="E182" t="s">
        <v>44</v>
      </c>
      <c r="F182">
        <v>0.51500000000000001</v>
      </c>
      <c r="G182">
        <v>51.5</v>
      </c>
      <c r="H182">
        <v>0.46899999999999997</v>
      </c>
      <c r="I182">
        <v>46.9</v>
      </c>
      <c r="J182">
        <v>0.42099999999999999</v>
      </c>
      <c r="K182">
        <v>42.1</v>
      </c>
      <c r="L182">
        <v>0.39200000000000002</v>
      </c>
      <c r="M182">
        <v>39.200000000000003</v>
      </c>
      <c r="N182">
        <v>0.374</v>
      </c>
      <c r="O182">
        <v>37.4</v>
      </c>
      <c r="P182">
        <v>100</v>
      </c>
      <c r="Q182">
        <v>0.48899999999999999</v>
      </c>
      <c r="R182">
        <v>48.9</v>
      </c>
      <c r="S182">
        <v>0.46899999999999997</v>
      </c>
      <c r="T182">
        <v>46.9</v>
      </c>
      <c r="U182">
        <v>0.42099999999999999</v>
      </c>
      <c r="V182">
        <v>42.1</v>
      </c>
      <c r="W182">
        <v>0.39200000000000002</v>
      </c>
      <c r="X182">
        <v>39.200000000000003</v>
      </c>
      <c r="Y182">
        <v>0.374</v>
      </c>
      <c r="Z182">
        <v>37.4</v>
      </c>
      <c r="AA182" t="s">
        <v>53</v>
      </c>
      <c r="AB182">
        <v>0</v>
      </c>
      <c r="AC182">
        <v>0</v>
      </c>
      <c r="AG182" t="s">
        <v>46</v>
      </c>
      <c r="AH182" t="s">
        <v>47</v>
      </c>
      <c r="AM182" t="s">
        <v>48</v>
      </c>
      <c r="AN182" t="s">
        <v>49</v>
      </c>
      <c r="BC182" t="s">
        <v>50</v>
      </c>
      <c r="BD182" t="s">
        <v>51</v>
      </c>
    </row>
    <row r="183" spans="1:56">
      <c r="A183">
        <v>65764</v>
      </c>
      <c r="B183" t="s">
        <v>124</v>
      </c>
      <c r="C183">
        <v>773</v>
      </c>
      <c r="D183" t="s">
        <v>43</v>
      </c>
      <c r="E183" t="s">
        <v>44</v>
      </c>
      <c r="F183">
        <v>0.65300000000000002</v>
      </c>
      <c r="G183">
        <v>65.3</v>
      </c>
      <c r="H183">
        <v>0.59499999999999997</v>
      </c>
      <c r="I183">
        <v>59.5</v>
      </c>
      <c r="J183">
        <v>0.53100000000000003</v>
      </c>
      <c r="K183">
        <v>53.1</v>
      </c>
      <c r="L183">
        <v>0.49399999999999999</v>
      </c>
      <c r="M183">
        <v>49.4</v>
      </c>
      <c r="N183">
        <v>0.47</v>
      </c>
      <c r="O183">
        <v>47</v>
      </c>
      <c r="P183">
        <v>100</v>
      </c>
      <c r="Q183">
        <v>0.62</v>
      </c>
      <c r="R183">
        <v>62</v>
      </c>
      <c r="S183">
        <v>0.59499999999999997</v>
      </c>
      <c r="T183">
        <v>59.5</v>
      </c>
      <c r="U183">
        <v>0.53100000000000003</v>
      </c>
      <c r="V183">
        <v>53.1</v>
      </c>
      <c r="W183">
        <v>0.49399999999999999</v>
      </c>
      <c r="X183">
        <v>49.4</v>
      </c>
      <c r="Y183">
        <v>0.47</v>
      </c>
      <c r="Z183">
        <v>47</v>
      </c>
      <c r="AA183" t="s">
        <v>45</v>
      </c>
      <c r="AB183">
        <v>0</v>
      </c>
      <c r="AC183">
        <v>0</v>
      </c>
      <c r="AG183" t="s">
        <v>46</v>
      </c>
      <c r="AH183" t="s">
        <v>47</v>
      </c>
      <c r="AM183" t="s">
        <v>48</v>
      </c>
      <c r="AN183" t="s">
        <v>49</v>
      </c>
      <c r="BC183" t="s">
        <v>50</v>
      </c>
      <c r="BD183" t="s">
        <v>51</v>
      </c>
    </row>
    <row r="184" spans="1:56">
      <c r="A184">
        <v>65764</v>
      </c>
      <c r="B184" t="s">
        <v>124</v>
      </c>
      <c r="C184">
        <v>773</v>
      </c>
      <c r="D184" t="s">
        <v>52</v>
      </c>
      <c r="E184" t="s">
        <v>44</v>
      </c>
      <c r="F184">
        <v>0.51500000000000001</v>
      </c>
      <c r="G184">
        <v>51.5</v>
      </c>
      <c r="H184">
        <v>0.46899999999999997</v>
      </c>
      <c r="I184">
        <v>46.9</v>
      </c>
      <c r="J184">
        <v>0.42099999999999999</v>
      </c>
      <c r="K184">
        <v>42.1</v>
      </c>
      <c r="L184">
        <v>0.39200000000000002</v>
      </c>
      <c r="M184">
        <v>39.200000000000003</v>
      </c>
      <c r="N184">
        <v>0.374</v>
      </c>
      <c r="O184">
        <v>37.4</v>
      </c>
      <c r="P184">
        <v>100</v>
      </c>
      <c r="Q184">
        <v>0.48899999999999999</v>
      </c>
      <c r="R184">
        <v>48.9</v>
      </c>
      <c r="S184">
        <v>0.46899999999999997</v>
      </c>
      <c r="T184">
        <v>46.9</v>
      </c>
      <c r="U184">
        <v>0.42099999999999999</v>
      </c>
      <c r="V184">
        <v>42.1</v>
      </c>
      <c r="W184">
        <v>0.39200000000000002</v>
      </c>
      <c r="X184">
        <v>39.200000000000003</v>
      </c>
      <c r="Y184">
        <v>0.374</v>
      </c>
      <c r="Z184">
        <v>37.4</v>
      </c>
      <c r="AA184" t="s">
        <v>53</v>
      </c>
      <c r="AB184">
        <v>0</v>
      </c>
      <c r="AC184">
        <v>0</v>
      </c>
      <c r="AG184" t="s">
        <v>46</v>
      </c>
      <c r="AH184" t="s">
        <v>47</v>
      </c>
      <c r="AM184" t="s">
        <v>48</v>
      </c>
      <c r="AN184" t="s">
        <v>49</v>
      </c>
      <c r="BC184" t="s">
        <v>50</v>
      </c>
      <c r="BD184" t="s">
        <v>51</v>
      </c>
    </row>
    <row r="185" spans="1:56">
      <c r="A185">
        <v>57544</v>
      </c>
      <c r="B185" t="s">
        <v>85</v>
      </c>
      <c r="C185">
        <v>773</v>
      </c>
      <c r="D185" t="s">
        <v>43</v>
      </c>
      <c r="E185" t="s">
        <v>44</v>
      </c>
      <c r="F185">
        <v>0.65300000000000002</v>
      </c>
      <c r="G185">
        <v>65.3</v>
      </c>
      <c r="H185">
        <v>0.59499999999999997</v>
      </c>
      <c r="I185">
        <v>59.5</v>
      </c>
      <c r="J185">
        <v>0.53100000000000003</v>
      </c>
      <c r="K185">
        <v>53.1</v>
      </c>
      <c r="L185">
        <v>0.49399999999999999</v>
      </c>
      <c r="M185">
        <v>49.4</v>
      </c>
      <c r="N185">
        <v>0.47</v>
      </c>
      <c r="O185">
        <v>47</v>
      </c>
      <c r="P185">
        <v>100</v>
      </c>
      <c r="Q185">
        <v>0.62</v>
      </c>
      <c r="R185">
        <v>62</v>
      </c>
      <c r="S185">
        <v>0.59499999999999997</v>
      </c>
      <c r="T185">
        <v>59.5</v>
      </c>
      <c r="U185">
        <v>0.53100000000000003</v>
      </c>
      <c r="V185">
        <v>53.1</v>
      </c>
      <c r="W185">
        <v>0.49399999999999999</v>
      </c>
      <c r="X185">
        <v>49.4</v>
      </c>
      <c r="Y185">
        <v>0.47</v>
      </c>
      <c r="Z185">
        <v>47</v>
      </c>
      <c r="AA185" t="s">
        <v>45</v>
      </c>
      <c r="AB185">
        <v>0</v>
      </c>
      <c r="AC185">
        <v>0</v>
      </c>
      <c r="AG185" t="s">
        <v>46</v>
      </c>
      <c r="AH185" t="s">
        <v>47</v>
      </c>
      <c r="AM185" t="s">
        <v>48</v>
      </c>
      <c r="AN185" t="s">
        <v>49</v>
      </c>
      <c r="BC185" t="s">
        <v>50</v>
      </c>
      <c r="BD185" t="s">
        <v>51</v>
      </c>
    </row>
    <row r="186" spans="1:56">
      <c r="A186">
        <v>57544</v>
      </c>
      <c r="B186" t="s">
        <v>85</v>
      </c>
      <c r="C186">
        <v>773</v>
      </c>
      <c r="D186" t="s">
        <v>52</v>
      </c>
      <c r="E186" t="s">
        <v>44</v>
      </c>
      <c r="F186">
        <v>0.51500000000000001</v>
      </c>
      <c r="G186">
        <v>51.5</v>
      </c>
      <c r="H186">
        <v>0.46899999999999997</v>
      </c>
      <c r="I186">
        <v>46.9</v>
      </c>
      <c r="J186">
        <v>0.42099999999999999</v>
      </c>
      <c r="K186">
        <v>42.1</v>
      </c>
      <c r="L186">
        <v>0.39200000000000002</v>
      </c>
      <c r="M186">
        <v>39.200000000000003</v>
      </c>
      <c r="N186">
        <v>0.374</v>
      </c>
      <c r="O186">
        <v>37.4</v>
      </c>
      <c r="P186">
        <v>100</v>
      </c>
      <c r="Q186">
        <v>0.48899999999999999</v>
      </c>
      <c r="R186">
        <v>48.9</v>
      </c>
      <c r="S186">
        <v>0.46899999999999997</v>
      </c>
      <c r="T186">
        <v>46.9</v>
      </c>
      <c r="U186">
        <v>0.42099999999999999</v>
      </c>
      <c r="V186">
        <v>42.1</v>
      </c>
      <c r="W186">
        <v>0.39200000000000002</v>
      </c>
      <c r="X186">
        <v>39.200000000000003</v>
      </c>
      <c r="Y186">
        <v>0.374</v>
      </c>
      <c r="Z186">
        <v>37.4</v>
      </c>
      <c r="AA186" t="s">
        <v>53</v>
      </c>
      <c r="AB186">
        <v>0</v>
      </c>
      <c r="AC186">
        <v>0</v>
      </c>
      <c r="AG186" t="s">
        <v>46</v>
      </c>
      <c r="AH186" t="s">
        <v>47</v>
      </c>
      <c r="AM186" t="s">
        <v>48</v>
      </c>
      <c r="AN186" t="s">
        <v>49</v>
      </c>
      <c r="BC186" t="s">
        <v>50</v>
      </c>
      <c r="BD186" t="s">
        <v>51</v>
      </c>
    </row>
    <row r="187" spans="1:56">
      <c r="A187">
        <v>57545</v>
      </c>
      <c r="B187" t="s">
        <v>86</v>
      </c>
      <c r="C187">
        <v>773</v>
      </c>
      <c r="D187" t="s">
        <v>43</v>
      </c>
      <c r="E187" t="s">
        <v>44</v>
      </c>
      <c r="F187">
        <v>0.65300000000000002</v>
      </c>
      <c r="G187">
        <v>65.3</v>
      </c>
      <c r="H187">
        <v>0.59499999999999997</v>
      </c>
      <c r="I187">
        <v>59.5</v>
      </c>
      <c r="J187">
        <v>0.53100000000000003</v>
      </c>
      <c r="K187">
        <v>53.1</v>
      </c>
      <c r="L187">
        <v>0.49399999999999999</v>
      </c>
      <c r="M187">
        <v>49.4</v>
      </c>
      <c r="N187">
        <v>0.47</v>
      </c>
      <c r="O187">
        <v>47</v>
      </c>
      <c r="P187">
        <v>100</v>
      </c>
      <c r="Q187">
        <v>0.62</v>
      </c>
      <c r="R187">
        <v>62</v>
      </c>
      <c r="S187">
        <v>0.59499999999999997</v>
      </c>
      <c r="T187">
        <v>59.5</v>
      </c>
      <c r="U187">
        <v>0.53100000000000003</v>
      </c>
      <c r="V187">
        <v>53.1</v>
      </c>
      <c r="W187">
        <v>0.49399999999999999</v>
      </c>
      <c r="X187">
        <v>49.4</v>
      </c>
      <c r="Y187">
        <v>0.47</v>
      </c>
      <c r="Z187">
        <v>47</v>
      </c>
      <c r="AA187" t="s">
        <v>45</v>
      </c>
      <c r="AB187">
        <v>0</v>
      </c>
      <c r="AC187">
        <v>0</v>
      </c>
      <c r="AG187" t="s">
        <v>46</v>
      </c>
      <c r="AH187" t="s">
        <v>47</v>
      </c>
      <c r="AM187" t="s">
        <v>48</v>
      </c>
      <c r="AN187" t="s">
        <v>49</v>
      </c>
      <c r="BC187" t="s">
        <v>50</v>
      </c>
      <c r="BD187" t="s">
        <v>51</v>
      </c>
    </row>
    <row r="188" spans="1:56">
      <c r="A188">
        <v>57545</v>
      </c>
      <c r="B188" t="s">
        <v>86</v>
      </c>
      <c r="C188">
        <v>773</v>
      </c>
      <c r="D188" t="s">
        <v>52</v>
      </c>
      <c r="E188" t="s">
        <v>44</v>
      </c>
      <c r="F188">
        <v>0.51500000000000001</v>
      </c>
      <c r="G188">
        <v>51.5</v>
      </c>
      <c r="H188">
        <v>0.46899999999999997</v>
      </c>
      <c r="I188">
        <v>46.9</v>
      </c>
      <c r="J188">
        <v>0.42099999999999999</v>
      </c>
      <c r="K188">
        <v>42.1</v>
      </c>
      <c r="L188">
        <v>0.39200000000000002</v>
      </c>
      <c r="M188">
        <v>39.200000000000003</v>
      </c>
      <c r="N188">
        <v>0.374</v>
      </c>
      <c r="O188">
        <v>37.4</v>
      </c>
      <c r="P188">
        <v>100</v>
      </c>
      <c r="Q188">
        <v>0.48899999999999999</v>
      </c>
      <c r="R188">
        <v>48.9</v>
      </c>
      <c r="S188">
        <v>0.46899999999999997</v>
      </c>
      <c r="T188">
        <v>46.9</v>
      </c>
      <c r="U188">
        <v>0.42099999999999999</v>
      </c>
      <c r="V188">
        <v>42.1</v>
      </c>
      <c r="W188">
        <v>0.39200000000000002</v>
      </c>
      <c r="X188">
        <v>39.200000000000003</v>
      </c>
      <c r="Y188">
        <v>0.374</v>
      </c>
      <c r="Z188">
        <v>37.4</v>
      </c>
      <c r="AA188" t="s">
        <v>53</v>
      </c>
      <c r="AB188">
        <v>0</v>
      </c>
      <c r="AC188">
        <v>0</v>
      </c>
      <c r="AG188" t="s">
        <v>46</v>
      </c>
      <c r="AH188" t="s">
        <v>47</v>
      </c>
      <c r="AM188" t="s">
        <v>48</v>
      </c>
      <c r="AN188" t="s">
        <v>49</v>
      </c>
      <c r="BC188" t="s">
        <v>50</v>
      </c>
      <c r="BD188" t="s">
        <v>51</v>
      </c>
    </row>
    <row r="189" spans="1:56">
      <c r="A189">
        <v>57542</v>
      </c>
      <c r="B189" t="s">
        <v>84</v>
      </c>
      <c r="C189">
        <v>773</v>
      </c>
      <c r="D189" t="s">
        <v>43</v>
      </c>
      <c r="E189" t="s">
        <v>44</v>
      </c>
      <c r="F189">
        <v>0.65300000000000002</v>
      </c>
      <c r="G189">
        <v>65.3</v>
      </c>
      <c r="H189">
        <v>0.59499999999999997</v>
      </c>
      <c r="I189">
        <v>59.5</v>
      </c>
      <c r="J189">
        <v>0.53100000000000003</v>
      </c>
      <c r="K189">
        <v>53.1</v>
      </c>
      <c r="L189">
        <v>0.49399999999999999</v>
      </c>
      <c r="M189">
        <v>49.4</v>
      </c>
      <c r="N189">
        <v>0.47</v>
      </c>
      <c r="O189">
        <v>47</v>
      </c>
      <c r="P189">
        <v>100</v>
      </c>
      <c r="Q189">
        <v>0.62</v>
      </c>
      <c r="R189">
        <v>62</v>
      </c>
      <c r="S189">
        <v>0.59499999999999997</v>
      </c>
      <c r="T189">
        <v>59.5</v>
      </c>
      <c r="U189">
        <v>0.53100000000000003</v>
      </c>
      <c r="V189">
        <v>53.1</v>
      </c>
      <c r="W189">
        <v>0.49399999999999999</v>
      </c>
      <c r="X189">
        <v>49.4</v>
      </c>
      <c r="Y189">
        <v>0.47</v>
      </c>
      <c r="Z189">
        <v>47</v>
      </c>
      <c r="AA189" t="s">
        <v>45</v>
      </c>
      <c r="AB189">
        <v>0</v>
      </c>
      <c r="AC189">
        <v>0</v>
      </c>
      <c r="AG189" t="s">
        <v>46</v>
      </c>
      <c r="AH189" t="s">
        <v>47</v>
      </c>
      <c r="AM189" t="s">
        <v>48</v>
      </c>
      <c r="AN189" t="s">
        <v>49</v>
      </c>
      <c r="BC189" t="s">
        <v>50</v>
      </c>
      <c r="BD189" t="s">
        <v>51</v>
      </c>
    </row>
    <row r="190" spans="1:56">
      <c r="A190">
        <v>57542</v>
      </c>
      <c r="B190" t="s">
        <v>84</v>
      </c>
      <c r="C190">
        <v>773</v>
      </c>
      <c r="D190" t="s">
        <v>52</v>
      </c>
      <c r="E190" t="s">
        <v>44</v>
      </c>
      <c r="F190">
        <v>0.51500000000000001</v>
      </c>
      <c r="G190">
        <v>51.5</v>
      </c>
      <c r="H190">
        <v>0.46899999999999997</v>
      </c>
      <c r="I190">
        <v>46.9</v>
      </c>
      <c r="J190">
        <v>0.42099999999999999</v>
      </c>
      <c r="K190">
        <v>42.1</v>
      </c>
      <c r="L190">
        <v>0.39200000000000002</v>
      </c>
      <c r="M190">
        <v>39.200000000000003</v>
      </c>
      <c r="N190">
        <v>0.374</v>
      </c>
      <c r="O190">
        <v>37.4</v>
      </c>
      <c r="P190">
        <v>100</v>
      </c>
      <c r="Q190">
        <v>0.48899999999999999</v>
      </c>
      <c r="R190">
        <v>48.9</v>
      </c>
      <c r="S190">
        <v>0.46899999999999997</v>
      </c>
      <c r="T190">
        <v>46.9</v>
      </c>
      <c r="U190">
        <v>0.42099999999999999</v>
      </c>
      <c r="V190">
        <v>42.1</v>
      </c>
      <c r="W190">
        <v>0.39200000000000002</v>
      </c>
      <c r="X190">
        <v>39.200000000000003</v>
      </c>
      <c r="Y190">
        <v>0.374</v>
      </c>
      <c r="Z190">
        <v>37.4</v>
      </c>
      <c r="AA190" t="s">
        <v>53</v>
      </c>
      <c r="AB190">
        <v>0</v>
      </c>
      <c r="AC190">
        <v>0</v>
      </c>
      <c r="AG190" t="s">
        <v>46</v>
      </c>
      <c r="AH190" t="s">
        <v>47</v>
      </c>
      <c r="AM190" t="s">
        <v>48</v>
      </c>
      <c r="AN190" t="s">
        <v>49</v>
      </c>
      <c r="BC190" t="s">
        <v>50</v>
      </c>
      <c r="BD190" t="s">
        <v>51</v>
      </c>
    </row>
    <row r="191" spans="1:56">
      <c r="A191">
        <v>91780</v>
      </c>
      <c r="B191" t="s">
        <v>190</v>
      </c>
      <c r="C191">
        <v>773</v>
      </c>
      <c r="D191" t="s">
        <v>43</v>
      </c>
      <c r="E191" t="s">
        <v>44</v>
      </c>
      <c r="F191">
        <v>0.65300000000000002</v>
      </c>
      <c r="G191">
        <v>65.3</v>
      </c>
      <c r="H191">
        <v>0.59499999999999997</v>
      </c>
      <c r="I191">
        <v>59.5</v>
      </c>
      <c r="J191">
        <v>0.53100000000000003</v>
      </c>
      <c r="K191">
        <v>53.1</v>
      </c>
      <c r="L191">
        <v>0.49399999999999999</v>
      </c>
      <c r="M191">
        <v>49.4</v>
      </c>
      <c r="N191">
        <v>0.47</v>
      </c>
      <c r="O191">
        <v>47</v>
      </c>
      <c r="P191">
        <v>100</v>
      </c>
      <c r="Q191">
        <v>0.62</v>
      </c>
      <c r="R191">
        <v>62</v>
      </c>
      <c r="S191">
        <v>0.59499999999999997</v>
      </c>
      <c r="T191">
        <v>59.5</v>
      </c>
      <c r="U191">
        <v>0.53100000000000003</v>
      </c>
      <c r="V191">
        <v>53.1</v>
      </c>
      <c r="W191">
        <v>0.49399999999999999</v>
      </c>
      <c r="X191">
        <v>49.4</v>
      </c>
      <c r="Y191">
        <v>0.47</v>
      </c>
      <c r="Z191">
        <v>47</v>
      </c>
      <c r="AA191" t="s">
        <v>45</v>
      </c>
      <c r="AB191">
        <v>0</v>
      </c>
      <c r="AC191">
        <v>0</v>
      </c>
      <c r="AG191" t="s">
        <v>46</v>
      </c>
      <c r="AH191" t="s">
        <v>47</v>
      </c>
      <c r="AM191" t="s">
        <v>48</v>
      </c>
      <c r="AN191" t="s">
        <v>49</v>
      </c>
      <c r="BC191" t="s">
        <v>50</v>
      </c>
      <c r="BD191" t="s">
        <v>51</v>
      </c>
    </row>
    <row r="192" spans="1:56">
      <c r="A192">
        <v>91780</v>
      </c>
      <c r="B192" t="s">
        <v>190</v>
      </c>
      <c r="C192">
        <v>773</v>
      </c>
      <c r="D192" t="s">
        <v>52</v>
      </c>
      <c r="E192" t="s">
        <v>44</v>
      </c>
      <c r="F192">
        <v>0.51500000000000001</v>
      </c>
      <c r="G192">
        <v>51.5</v>
      </c>
      <c r="H192">
        <v>0.46899999999999997</v>
      </c>
      <c r="I192">
        <v>46.9</v>
      </c>
      <c r="J192">
        <v>0.42099999999999999</v>
      </c>
      <c r="K192">
        <v>42.1</v>
      </c>
      <c r="L192">
        <v>0.39200000000000002</v>
      </c>
      <c r="M192">
        <v>39.200000000000003</v>
      </c>
      <c r="N192">
        <v>0.374</v>
      </c>
      <c r="O192">
        <v>37.4</v>
      </c>
      <c r="P192">
        <v>100</v>
      </c>
      <c r="Q192">
        <v>0.48899999999999999</v>
      </c>
      <c r="R192">
        <v>48.9</v>
      </c>
      <c r="S192">
        <v>0.46899999999999997</v>
      </c>
      <c r="T192">
        <v>46.9</v>
      </c>
      <c r="U192">
        <v>0.42099999999999999</v>
      </c>
      <c r="V192">
        <v>42.1</v>
      </c>
      <c r="W192">
        <v>0.39200000000000002</v>
      </c>
      <c r="X192">
        <v>39.200000000000003</v>
      </c>
      <c r="Y192">
        <v>0.374</v>
      </c>
      <c r="Z192">
        <v>37.4</v>
      </c>
      <c r="AA192" t="s">
        <v>53</v>
      </c>
      <c r="AB192">
        <v>0</v>
      </c>
      <c r="AC192">
        <v>0</v>
      </c>
      <c r="AG192" t="s">
        <v>46</v>
      </c>
      <c r="AH192" t="s">
        <v>47</v>
      </c>
      <c r="AM192" t="s">
        <v>48</v>
      </c>
      <c r="AN192" t="s">
        <v>49</v>
      </c>
      <c r="BC192" t="s">
        <v>50</v>
      </c>
      <c r="BD192" t="s">
        <v>51</v>
      </c>
    </row>
    <row r="193" spans="1:56">
      <c r="A193">
        <v>41153</v>
      </c>
      <c r="B193" t="s">
        <v>70</v>
      </c>
      <c r="C193">
        <v>773</v>
      </c>
      <c r="D193" t="s">
        <v>43</v>
      </c>
      <c r="E193" t="s">
        <v>44</v>
      </c>
      <c r="F193">
        <v>0.65300000000000002</v>
      </c>
      <c r="G193">
        <v>65.3</v>
      </c>
      <c r="H193">
        <v>0.59499999999999997</v>
      </c>
      <c r="I193">
        <v>59.5</v>
      </c>
      <c r="J193">
        <v>0.53100000000000003</v>
      </c>
      <c r="K193">
        <v>53.1</v>
      </c>
      <c r="L193">
        <v>0.49399999999999999</v>
      </c>
      <c r="M193">
        <v>49.4</v>
      </c>
      <c r="N193">
        <v>0.47</v>
      </c>
      <c r="O193">
        <v>47</v>
      </c>
      <c r="P193">
        <v>100</v>
      </c>
      <c r="Q193">
        <v>0.62</v>
      </c>
      <c r="R193">
        <v>62</v>
      </c>
      <c r="S193">
        <v>0.59499999999999997</v>
      </c>
      <c r="T193">
        <v>59.5</v>
      </c>
      <c r="U193">
        <v>0.53100000000000003</v>
      </c>
      <c r="V193">
        <v>53.1</v>
      </c>
      <c r="W193">
        <v>0.49399999999999999</v>
      </c>
      <c r="X193">
        <v>49.4</v>
      </c>
      <c r="Y193">
        <v>0.47</v>
      </c>
      <c r="Z193">
        <v>47</v>
      </c>
      <c r="AA193" t="s">
        <v>45</v>
      </c>
      <c r="AB193">
        <v>0</v>
      </c>
      <c r="AC193">
        <v>0</v>
      </c>
      <c r="AG193" t="s">
        <v>46</v>
      </c>
      <c r="AH193" t="s">
        <v>47</v>
      </c>
      <c r="AM193" t="s">
        <v>48</v>
      </c>
      <c r="AN193" t="s">
        <v>49</v>
      </c>
      <c r="BC193" t="s">
        <v>50</v>
      </c>
      <c r="BD193" t="s">
        <v>51</v>
      </c>
    </row>
    <row r="194" spans="1:56">
      <c r="A194">
        <v>41153</v>
      </c>
      <c r="B194" t="s">
        <v>70</v>
      </c>
      <c r="C194">
        <v>773</v>
      </c>
      <c r="D194" t="s">
        <v>52</v>
      </c>
      <c r="E194" t="s">
        <v>44</v>
      </c>
      <c r="F194">
        <v>0.51500000000000001</v>
      </c>
      <c r="G194">
        <v>51.5</v>
      </c>
      <c r="H194">
        <v>0.46899999999999997</v>
      </c>
      <c r="I194">
        <v>46.9</v>
      </c>
      <c r="J194">
        <v>0.42099999999999999</v>
      </c>
      <c r="K194">
        <v>42.1</v>
      </c>
      <c r="L194">
        <v>0.39200000000000002</v>
      </c>
      <c r="M194">
        <v>39.200000000000003</v>
      </c>
      <c r="N194">
        <v>0.374</v>
      </c>
      <c r="O194">
        <v>37.4</v>
      </c>
      <c r="P194">
        <v>100</v>
      </c>
      <c r="Q194">
        <v>0.48899999999999999</v>
      </c>
      <c r="R194">
        <v>48.9</v>
      </c>
      <c r="S194">
        <v>0.46899999999999997</v>
      </c>
      <c r="T194">
        <v>46.9</v>
      </c>
      <c r="U194">
        <v>0.42099999999999999</v>
      </c>
      <c r="V194">
        <v>42.1</v>
      </c>
      <c r="W194">
        <v>0.39200000000000002</v>
      </c>
      <c r="X194">
        <v>39.200000000000003</v>
      </c>
      <c r="Y194">
        <v>0.374</v>
      </c>
      <c r="Z194">
        <v>37.4</v>
      </c>
      <c r="AA194" t="s">
        <v>53</v>
      </c>
      <c r="AB194">
        <v>0</v>
      </c>
      <c r="AC194">
        <v>0</v>
      </c>
      <c r="AG194" t="s">
        <v>46</v>
      </c>
      <c r="AH194" t="s">
        <v>47</v>
      </c>
      <c r="AM194" t="s">
        <v>48</v>
      </c>
      <c r="AN194" t="s">
        <v>49</v>
      </c>
      <c r="BC194" t="s">
        <v>50</v>
      </c>
      <c r="BD194" t="s">
        <v>51</v>
      </c>
    </row>
    <row r="195" spans="1:56">
      <c r="A195">
        <v>57549</v>
      </c>
      <c r="B195" t="s">
        <v>87</v>
      </c>
      <c r="C195">
        <v>773</v>
      </c>
      <c r="D195" t="s">
        <v>43</v>
      </c>
      <c r="E195" t="s">
        <v>44</v>
      </c>
      <c r="F195">
        <v>0.65300000000000002</v>
      </c>
      <c r="G195">
        <v>65.3</v>
      </c>
      <c r="H195">
        <v>0.59499999999999997</v>
      </c>
      <c r="I195">
        <v>59.5</v>
      </c>
      <c r="J195">
        <v>0.53100000000000003</v>
      </c>
      <c r="K195">
        <v>53.1</v>
      </c>
      <c r="L195">
        <v>0.49399999999999999</v>
      </c>
      <c r="M195">
        <v>49.4</v>
      </c>
      <c r="N195">
        <v>0.47</v>
      </c>
      <c r="O195">
        <v>47</v>
      </c>
      <c r="P195">
        <v>100</v>
      </c>
      <c r="Q195">
        <v>0.62</v>
      </c>
      <c r="R195">
        <v>62</v>
      </c>
      <c r="S195">
        <v>0.59499999999999997</v>
      </c>
      <c r="T195">
        <v>59.5</v>
      </c>
      <c r="U195">
        <v>0.53100000000000003</v>
      </c>
      <c r="V195">
        <v>53.1</v>
      </c>
      <c r="W195">
        <v>0.49399999999999999</v>
      </c>
      <c r="X195">
        <v>49.4</v>
      </c>
      <c r="Y195">
        <v>0.47</v>
      </c>
      <c r="Z195">
        <v>47</v>
      </c>
      <c r="AA195" t="s">
        <v>45</v>
      </c>
      <c r="AB195">
        <v>0</v>
      </c>
      <c r="AC195">
        <v>0</v>
      </c>
      <c r="AG195" t="s">
        <v>46</v>
      </c>
      <c r="AH195" t="s">
        <v>47</v>
      </c>
      <c r="AM195" t="s">
        <v>48</v>
      </c>
      <c r="AN195" t="s">
        <v>49</v>
      </c>
      <c r="BC195" t="s">
        <v>50</v>
      </c>
      <c r="BD195" t="s">
        <v>51</v>
      </c>
    </row>
    <row r="196" spans="1:56">
      <c r="A196">
        <v>57549</v>
      </c>
      <c r="B196" t="s">
        <v>87</v>
      </c>
      <c r="C196">
        <v>773</v>
      </c>
      <c r="D196" t="s">
        <v>52</v>
      </c>
      <c r="E196" t="s">
        <v>44</v>
      </c>
      <c r="F196">
        <v>0.51500000000000001</v>
      </c>
      <c r="G196">
        <v>51.5</v>
      </c>
      <c r="H196">
        <v>0.46899999999999997</v>
      </c>
      <c r="I196">
        <v>46.9</v>
      </c>
      <c r="J196">
        <v>0.42099999999999999</v>
      </c>
      <c r="K196">
        <v>42.1</v>
      </c>
      <c r="L196">
        <v>0.39200000000000002</v>
      </c>
      <c r="M196">
        <v>39.200000000000003</v>
      </c>
      <c r="N196">
        <v>0.374</v>
      </c>
      <c r="O196">
        <v>37.4</v>
      </c>
      <c r="P196">
        <v>100</v>
      </c>
      <c r="Q196">
        <v>0.48899999999999999</v>
      </c>
      <c r="R196">
        <v>48.9</v>
      </c>
      <c r="S196">
        <v>0.46899999999999997</v>
      </c>
      <c r="T196">
        <v>46.9</v>
      </c>
      <c r="U196">
        <v>0.42099999999999999</v>
      </c>
      <c r="V196">
        <v>42.1</v>
      </c>
      <c r="W196">
        <v>0.39200000000000002</v>
      </c>
      <c r="X196">
        <v>39.200000000000003</v>
      </c>
      <c r="Y196">
        <v>0.374</v>
      </c>
      <c r="Z196">
        <v>37.4</v>
      </c>
      <c r="AA196" t="s">
        <v>53</v>
      </c>
      <c r="AB196">
        <v>0</v>
      </c>
      <c r="AC196">
        <v>0</v>
      </c>
      <c r="AG196" t="s">
        <v>46</v>
      </c>
      <c r="AH196" t="s">
        <v>47</v>
      </c>
      <c r="AM196" t="s">
        <v>48</v>
      </c>
      <c r="AN196" t="s">
        <v>49</v>
      </c>
      <c r="BC196" t="s">
        <v>50</v>
      </c>
      <c r="BD196" t="s">
        <v>51</v>
      </c>
    </row>
    <row r="197" spans="1:56">
      <c r="A197">
        <v>57550</v>
      </c>
      <c r="B197" t="s">
        <v>88</v>
      </c>
      <c r="C197">
        <v>773</v>
      </c>
      <c r="D197" t="s">
        <v>43</v>
      </c>
      <c r="E197" t="s">
        <v>44</v>
      </c>
      <c r="F197">
        <v>0.65300000000000002</v>
      </c>
      <c r="G197">
        <v>65.3</v>
      </c>
      <c r="H197">
        <v>0.59499999999999997</v>
      </c>
      <c r="I197">
        <v>59.5</v>
      </c>
      <c r="J197">
        <v>0.53100000000000003</v>
      </c>
      <c r="K197">
        <v>53.1</v>
      </c>
      <c r="L197">
        <v>0.49399999999999999</v>
      </c>
      <c r="M197">
        <v>49.4</v>
      </c>
      <c r="N197">
        <v>0.47</v>
      </c>
      <c r="O197">
        <v>47</v>
      </c>
      <c r="P197">
        <v>100</v>
      </c>
      <c r="Q197">
        <v>0.62</v>
      </c>
      <c r="R197">
        <v>62</v>
      </c>
      <c r="S197">
        <v>0.59499999999999997</v>
      </c>
      <c r="T197">
        <v>59.5</v>
      </c>
      <c r="U197">
        <v>0.53100000000000003</v>
      </c>
      <c r="V197">
        <v>53.1</v>
      </c>
      <c r="W197">
        <v>0.49399999999999999</v>
      </c>
      <c r="X197">
        <v>49.4</v>
      </c>
      <c r="Y197">
        <v>0.47</v>
      </c>
      <c r="Z197">
        <v>47</v>
      </c>
      <c r="AA197" t="s">
        <v>45</v>
      </c>
      <c r="AB197">
        <v>0</v>
      </c>
      <c r="AC197">
        <v>0</v>
      </c>
      <c r="AG197" t="s">
        <v>46</v>
      </c>
      <c r="AH197" t="s">
        <v>47</v>
      </c>
      <c r="AM197" t="s">
        <v>48</v>
      </c>
      <c r="AN197" t="s">
        <v>49</v>
      </c>
      <c r="BC197" t="s">
        <v>50</v>
      </c>
      <c r="BD197" t="s">
        <v>51</v>
      </c>
    </row>
    <row r="198" spans="1:56">
      <c r="A198">
        <v>57550</v>
      </c>
      <c r="B198" t="s">
        <v>88</v>
      </c>
      <c r="C198">
        <v>773</v>
      </c>
      <c r="D198" t="s">
        <v>52</v>
      </c>
      <c r="E198" t="s">
        <v>44</v>
      </c>
      <c r="F198">
        <v>0.51500000000000001</v>
      </c>
      <c r="G198">
        <v>51.5</v>
      </c>
      <c r="H198">
        <v>0.46899999999999997</v>
      </c>
      <c r="I198">
        <v>46.9</v>
      </c>
      <c r="J198">
        <v>0.42099999999999999</v>
      </c>
      <c r="K198">
        <v>42.1</v>
      </c>
      <c r="L198">
        <v>0.39200000000000002</v>
      </c>
      <c r="M198">
        <v>39.200000000000003</v>
      </c>
      <c r="N198">
        <v>0.374</v>
      </c>
      <c r="O198">
        <v>37.4</v>
      </c>
      <c r="P198">
        <v>100</v>
      </c>
      <c r="Q198">
        <v>0.48899999999999999</v>
      </c>
      <c r="R198">
        <v>48.9</v>
      </c>
      <c r="S198">
        <v>0.46899999999999997</v>
      </c>
      <c r="T198">
        <v>46.9</v>
      </c>
      <c r="U198">
        <v>0.42099999999999999</v>
      </c>
      <c r="V198">
        <v>42.1</v>
      </c>
      <c r="W198">
        <v>0.39200000000000002</v>
      </c>
      <c r="X198">
        <v>39.200000000000003</v>
      </c>
      <c r="Y198">
        <v>0.374</v>
      </c>
      <c r="Z198">
        <v>37.4</v>
      </c>
      <c r="AA198" t="s">
        <v>53</v>
      </c>
      <c r="AB198">
        <v>0</v>
      </c>
      <c r="AC198">
        <v>0</v>
      </c>
      <c r="AG198" t="s">
        <v>46</v>
      </c>
      <c r="AH198" t="s">
        <v>47</v>
      </c>
      <c r="AM198" t="s">
        <v>48</v>
      </c>
      <c r="AN198" t="s">
        <v>49</v>
      </c>
      <c r="BC198" t="s">
        <v>50</v>
      </c>
      <c r="BD198" t="s">
        <v>51</v>
      </c>
    </row>
    <row r="199" spans="1:56">
      <c r="A199">
        <v>94521</v>
      </c>
      <c r="B199" t="s">
        <v>198</v>
      </c>
      <c r="C199">
        <v>773</v>
      </c>
      <c r="D199" t="s">
        <v>43</v>
      </c>
      <c r="E199" t="s">
        <v>44</v>
      </c>
      <c r="F199">
        <v>0.65300000000000002</v>
      </c>
      <c r="G199">
        <v>65.3</v>
      </c>
      <c r="H199">
        <v>0.59499999999999997</v>
      </c>
      <c r="I199">
        <v>59.5</v>
      </c>
      <c r="J199">
        <v>0.53100000000000003</v>
      </c>
      <c r="K199">
        <v>53.1</v>
      </c>
      <c r="L199">
        <v>0.49399999999999999</v>
      </c>
      <c r="M199">
        <v>49.4</v>
      </c>
      <c r="N199">
        <v>0.47</v>
      </c>
      <c r="O199">
        <v>47</v>
      </c>
      <c r="P199">
        <v>100</v>
      </c>
      <c r="Q199">
        <v>0.62</v>
      </c>
      <c r="R199">
        <v>62</v>
      </c>
      <c r="S199">
        <v>0.59499999999999997</v>
      </c>
      <c r="T199">
        <v>59.5</v>
      </c>
      <c r="U199">
        <v>0.53100000000000003</v>
      </c>
      <c r="V199">
        <v>53.1</v>
      </c>
      <c r="W199">
        <v>0.49399999999999999</v>
      </c>
      <c r="X199">
        <v>49.4</v>
      </c>
      <c r="Y199">
        <v>0.47</v>
      </c>
      <c r="Z199">
        <v>47</v>
      </c>
      <c r="AA199" t="s">
        <v>45</v>
      </c>
      <c r="AB199">
        <v>0</v>
      </c>
      <c r="AC199">
        <v>0</v>
      </c>
      <c r="AG199" t="s">
        <v>46</v>
      </c>
      <c r="AH199" t="s">
        <v>47</v>
      </c>
      <c r="BC199" t="s">
        <v>50</v>
      </c>
      <c r="BD199" t="s">
        <v>51</v>
      </c>
    </row>
    <row r="200" spans="1:56">
      <c r="A200">
        <v>94521</v>
      </c>
      <c r="B200" t="s">
        <v>198</v>
      </c>
      <c r="C200">
        <v>773</v>
      </c>
      <c r="D200" t="s">
        <v>52</v>
      </c>
      <c r="E200" t="s">
        <v>44</v>
      </c>
      <c r="F200">
        <v>0.51500000000000001</v>
      </c>
      <c r="G200">
        <v>51.5</v>
      </c>
      <c r="H200">
        <v>0.46899999999999997</v>
      </c>
      <c r="I200">
        <v>46.9</v>
      </c>
      <c r="J200">
        <v>0.42099999999999999</v>
      </c>
      <c r="K200">
        <v>42.1</v>
      </c>
      <c r="L200">
        <v>0.39200000000000002</v>
      </c>
      <c r="M200">
        <v>39.200000000000003</v>
      </c>
      <c r="N200">
        <v>0.374</v>
      </c>
      <c r="O200">
        <v>37.4</v>
      </c>
      <c r="P200">
        <v>100</v>
      </c>
      <c r="Q200">
        <v>0.48899999999999999</v>
      </c>
      <c r="R200">
        <v>48.9</v>
      </c>
      <c r="S200">
        <v>0.46899999999999997</v>
      </c>
      <c r="T200">
        <v>46.9</v>
      </c>
      <c r="U200">
        <v>0.42099999999999999</v>
      </c>
      <c r="V200">
        <v>42.1</v>
      </c>
      <c r="W200">
        <v>0.39200000000000002</v>
      </c>
      <c r="X200">
        <v>39.200000000000003</v>
      </c>
      <c r="Y200">
        <v>0.374</v>
      </c>
      <c r="Z200">
        <v>37.4</v>
      </c>
      <c r="AA200" t="s">
        <v>53</v>
      </c>
      <c r="AB200">
        <v>0</v>
      </c>
      <c r="AC200">
        <v>0</v>
      </c>
      <c r="AG200" t="s">
        <v>46</v>
      </c>
      <c r="AH200" t="s">
        <v>47</v>
      </c>
      <c r="BC200" t="s">
        <v>50</v>
      </c>
      <c r="BD200" t="s">
        <v>51</v>
      </c>
    </row>
    <row r="201" spans="1:56">
      <c r="A201">
        <v>91781</v>
      </c>
      <c r="B201" t="s">
        <v>191</v>
      </c>
      <c r="C201">
        <v>773</v>
      </c>
      <c r="D201" t="s">
        <v>43</v>
      </c>
      <c r="E201" t="s">
        <v>44</v>
      </c>
      <c r="F201">
        <v>0.68799999999999994</v>
      </c>
      <c r="G201">
        <v>68.8</v>
      </c>
      <c r="H201">
        <v>0.626</v>
      </c>
      <c r="I201">
        <v>62.6</v>
      </c>
      <c r="J201">
        <v>0.55800000000000005</v>
      </c>
      <c r="K201">
        <v>55.8</v>
      </c>
      <c r="L201">
        <v>0.51900000000000002</v>
      </c>
      <c r="M201">
        <v>51.9</v>
      </c>
      <c r="N201">
        <v>0.49299999999999999</v>
      </c>
      <c r="O201">
        <v>49.3</v>
      </c>
      <c r="P201">
        <v>100</v>
      </c>
      <c r="Q201">
        <v>0.65300000000000002</v>
      </c>
      <c r="R201">
        <v>65.3</v>
      </c>
      <c r="S201">
        <v>0.626</v>
      </c>
      <c r="T201">
        <v>62.6</v>
      </c>
      <c r="U201">
        <v>0.55800000000000005</v>
      </c>
      <c r="V201">
        <v>55.8</v>
      </c>
      <c r="W201">
        <v>0.51900000000000002</v>
      </c>
      <c r="X201">
        <v>51.9</v>
      </c>
      <c r="Y201">
        <v>0.49299999999999999</v>
      </c>
      <c r="Z201">
        <v>49.3</v>
      </c>
      <c r="AA201" t="s">
        <v>45</v>
      </c>
      <c r="AB201">
        <v>0</v>
      </c>
      <c r="AC201">
        <v>0</v>
      </c>
      <c r="AG201" t="s">
        <v>46</v>
      </c>
      <c r="AH201" t="s">
        <v>47</v>
      </c>
      <c r="AM201" t="s">
        <v>48</v>
      </c>
      <c r="AN201" t="s">
        <v>49</v>
      </c>
      <c r="BC201" t="s">
        <v>50</v>
      </c>
      <c r="BD201" t="s">
        <v>51</v>
      </c>
    </row>
    <row r="202" spans="1:56">
      <c r="A202">
        <v>91781</v>
      </c>
      <c r="B202" t="s">
        <v>191</v>
      </c>
      <c r="C202">
        <v>773</v>
      </c>
      <c r="D202" t="s">
        <v>52</v>
      </c>
      <c r="E202" t="s">
        <v>44</v>
      </c>
      <c r="F202">
        <v>0.54500000000000004</v>
      </c>
      <c r="G202">
        <v>54.5</v>
      </c>
      <c r="H202">
        <v>0.496</v>
      </c>
      <c r="I202">
        <v>49.6</v>
      </c>
      <c r="J202">
        <v>0.44400000000000001</v>
      </c>
      <c r="K202">
        <v>44.4</v>
      </c>
      <c r="L202">
        <v>0.41399999999999998</v>
      </c>
      <c r="M202">
        <v>41.4</v>
      </c>
      <c r="N202">
        <v>0.39400000000000002</v>
      </c>
      <c r="O202">
        <v>39.4</v>
      </c>
      <c r="P202">
        <v>100</v>
      </c>
      <c r="Q202">
        <v>0.51700000000000002</v>
      </c>
      <c r="R202">
        <v>51.7</v>
      </c>
      <c r="S202">
        <v>0.496</v>
      </c>
      <c r="T202">
        <v>49.6</v>
      </c>
      <c r="U202">
        <v>0.44400000000000001</v>
      </c>
      <c r="V202">
        <v>44.4</v>
      </c>
      <c r="W202">
        <v>0.41399999999999998</v>
      </c>
      <c r="X202">
        <v>41.4</v>
      </c>
      <c r="Y202">
        <v>0.39400000000000002</v>
      </c>
      <c r="Z202">
        <v>39.4</v>
      </c>
      <c r="AA202" t="s">
        <v>53</v>
      </c>
      <c r="AB202">
        <v>0</v>
      </c>
      <c r="AC202">
        <v>0</v>
      </c>
      <c r="AG202" t="s">
        <v>46</v>
      </c>
      <c r="AH202" t="s">
        <v>47</v>
      </c>
      <c r="AM202" t="s">
        <v>48</v>
      </c>
      <c r="AN202" t="s">
        <v>49</v>
      </c>
      <c r="BC202" t="s">
        <v>50</v>
      </c>
      <c r="BD202" t="s">
        <v>51</v>
      </c>
    </row>
    <row r="203" spans="1:56">
      <c r="A203">
        <v>94523</v>
      </c>
      <c r="B203" t="s">
        <v>200</v>
      </c>
      <c r="C203">
        <v>773</v>
      </c>
      <c r="D203" t="s">
        <v>43</v>
      </c>
      <c r="E203" t="s">
        <v>44</v>
      </c>
      <c r="F203">
        <v>0.68799999999999994</v>
      </c>
      <c r="G203">
        <v>68.8</v>
      </c>
      <c r="H203">
        <v>0.626</v>
      </c>
      <c r="I203">
        <v>62.6</v>
      </c>
      <c r="J203">
        <v>0.55800000000000005</v>
      </c>
      <c r="K203">
        <v>55.8</v>
      </c>
      <c r="L203">
        <v>0.51900000000000002</v>
      </c>
      <c r="M203">
        <v>51.9</v>
      </c>
      <c r="N203">
        <v>0.49299999999999999</v>
      </c>
      <c r="O203">
        <v>49.3</v>
      </c>
      <c r="P203">
        <v>100</v>
      </c>
      <c r="Q203">
        <v>0.65300000000000002</v>
      </c>
      <c r="R203">
        <v>65.3</v>
      </c>
      <c r="S203">
        <v>0.626</v>
      </c>
      <c r="T203">
        <v>62.6</v>
      </c>
      <c r="U203">
        <v>0.55800000000000005</v>
      </c>
      <c r="V203">
        <v>55.8</v>
      </c>
      <c r="W203">
        <v>0.51900000000000002</v>
      </c>
      <c r="X203">
        <v>51.9</v>
      </c>
      <c r="Y203">
        <v>0.49299999999999999</v>
      </c>
      <c r="Z203">
        <v>49.3</v>
      </c>
      <c r="AA203" t="s">
        <v>45</v>
      </c>
      <c r="AB203">
        <v>0</v>
      </c>
      <c r="AC203">
        <v>0</v>
      </c>
      <c r="AG203" t="s">
        <v>46</v>
      </c>
      <c r="AH203" t="s">
        <v>47</v>
      </c>
      <c r="BC203" t="s">
        <v>50</v>
      </c>
      <c r="BD203" t="s">
        <v>51</v>
      </c>
    </row>
    <row r="204" spans="1:56">
      <c r="A204">
        <v>94523</v>
      </c>
      <c r="B204" t="s">
        <v>200</v>
      </c>
      <c r="C204">
        <v>773</v>
      </c>
      <c r="D204" t="s">
        <v>52</v>
      </c>
      <c r="E204" t="s">
        <v>44</v>
      </c>
      <c r="F204">
        <v>0.54500000000000004</v>
      </c>
      <c r="G204">
        <v>54.5</v>
      </c>
      <c r="H204">
        <v>0.496</v>
      </c>
      <c r="I204">
        <v>49.6</v>
      </c>
      <c r="J204">
        <v>0.44400000000000001</v>
      </c>
      <c r="K204">
        <v>44.4</v>
      </c>
      <c r="L204">
        <v>0.41399999999999998</v>
      </c>
      <c r="M204">
        <v>41.4</v>
      </c>
      <c r="N204">
        <v>0.39400000000000002</v>
      </c>
      <c r="O204">
        <v>39.4</v>
      </c>
      <c r="P204">
        <v>100</v>
      </c>
      <c r="Q204">
        <v>0.51700000000000002</v>
      </c>
      <c r="R204">
        <v>51.7</v>
      </c>
      <c r="S204">
        <v>0.496</v>
      </c>
      <c r="T204">
        <v>49.6</v>
      </c>
      <c r="U204">
        <v>0.44400000000000001</v>
      </c>
      <c r="V204">
        <v>44.4</v>
      </c>
      <c r="W204">
        <v>0.41399999999999998</v>
      </c>
      <c r="X204">
        <v>41.4</v>
      </c>
      <c r="Y204">
        <v>0.39400000000000002</v>
      </c>
      <c r="Z204">
        <v>39.4</v>
      </c>
      <c r="AA204" t="s">
        <v>53</v>
      </c>
      <c r="AB204">
        <v>0</v>
      </c>
      <c r="AC204">
        <v>0</v>
      </c>
      <c r="AG204" t="s">
        <v>46</v>
      </c>
      <c r="AH204" t="s">
        <v>47</v>
      </c>
      <c r="BC204" t="s">
        <v>50</v>
      </c>
      <c r="BD204" t="s">
        <v>51</v>
      </c>
    </row>
    <row r="205" spans="1:56">
      <c r="A205">
        <v>41143</v>
      </c>
      <c r="B205" t="s">
        <v>60</v>
      </c>
      <c r="C205">
        <v>773</v>
      </c>
      <c r="D205" t="s">
        <v>43</v>
      </c>
      <c r="E205" t="s">
        <v>44</v>
      </c>
      <c r="F205">
        <v>0.68799999999999994</v>
      </c>
      <c r="G205">
        <v>68.8</v>
      </c>
      <c r="H205">
        <v>0.626</v>
      </c>
      <c r="I205">
        <v>62.6</v>
      </c>
      <c r="J205">
        <v>0.55800000000000005</v>
      </c>
      <c r="K205">
        <v>55.8</v>
      </c>
      <c r="L205">
        <v>0.51900000000000002</v>
      </c>
      <c r="M205">
        <v>51.9</v>
      </c>
      <c r="N205">
        <v>0.49299999999999999</v>
      </c>
      <c r="O205">
        <v>49.3</v>
      </c>
      <c r="P205">
        <v>100</v>
      </c>
      <c r="Q205">
        <v>0.65300000000000002</v>
      </c>
      <c r="R205">
        <v>65.3</v>
      </c>
      <c r="S205">
        <v>0.626</v>
      </c>
      <c r="T205">
        <v>62.6</v>
      </c>
      <c r="U205">
        <v>0.55800000000000005</v>
      </c>
      <c r="V205">
        <v>55.8</v>
      </c>
      <c r="W205">
        <v>0.51900000000000002</v>
      </c>
      <c r="X205">
        <v>51.9</v>
      </c>
      <c r="Y205">
        <v>0.49299999999999999</v>
      </c>
      <c r="Z205">
        <v>49.3</v>
      </c>
      <c r="AA205" t="s">
        <v>45</v>
      </c>
      <c r="AB205">
        <v>0</v>
      </c>
      <c r="AC205">
        <v>0</v>
      </c>
      <c r="AG205" t="s">
        <v>46</v>
      </c>
      <c r="AH205" t="s">
        <v>47</v>
      </c>
      <c r="AM205" t="s">
        <v>48</v>
      </c>
      <c r="AN205" t="s">
        <v>49</v>
      </c>
      <c r="BC205" t="s">
        <v>50</v>
      </c>
      <c r="BD205" t="s">
        <v>51</v>
      </c>
    </row>
    <row r="206" spans="1:56">
      <c r="A206">
        <v>41143</v>
      </c>
      <c r="B206" t="s">
        <v>60</v>
      </c>
      <c r="C206">
        <v>773</v>
      </c>
      <c r="D206" t="s">
        <v>52</v>
      </c>
      <c r="E206" t="s">
        <v>44</v>
      </c>
      <c r="F206">
        <v>0.54500000000000004</v>
      </c>
      <c r="G206">
        <v>54.5</v>
      </c>
      <c r="H206">
        <v>0.496</v>
      </c>
      <c r="I206">
        <v>49.6</v>
      </c>
      <c r="J206">
        <v>0.44400000000000001</v>
      </c>
      <c r="K206">
        <v>44.4</v>
      </c>
      <c r="L206">
        <v>0.41399999999999998</v>
      </c>
      <c r="M206">
        <v>41.4</v>
      </c>
      <c r="N206">
        <v>0.39400000000000002</v>
      </c>
      <c r="O206">
        <v>39.4</v>
      </c>
      <c r="P206">
        <v>100</v>
      </c>
      <c r="Q206">
        <v>0.51700000000000002</v>
      </c>
      <c r="R206">
        <v>51.7</v>
      </c>
      <c r="S206">
        <v>0.496</v>
      </c>
      <c r="T206">
        <v>49.6</v>
      </c>
      <c r="U206">
        <v>0.44400000000000001</v>
      </c>
      <c r="V206">
        <v>44.4</v>
      </c>
      <c r="W206">
        <v>0.41399999999999998</v>
      </c>
      <c r="X206">
        <v>41.4</v>
      </c>
      <c r="Y206">
        <v>0.39400000000000002</v>
      </c>
      <c r="Z206">
        <v>39.4</v>
      </c>
      <c r="AA206" t="s">
        <v>53</v>
      </c>
      <c r="AB206">
        <v>0</v>
      </c>
      <c r="AC206">
        <v>0</v>
      </c>
      <c r="AG206" t="s">
        <v>46</v>
      </c>
      <c r="AH206" t="s">
        <v>47</v>
      </c>
      <c r="AM206" t="s">
        <v>48</v>
      </c>
      <c r="AN206" t="s">
        <v>49</v>
      </c>
      <c r="BC206" t="s">
        <v>50</v>
      </c>
      <c r="BD206" t="s">
        <v>51</v>
      </c>
    </row>
    <row r="207" spans="1:56">
      <c r="A207">
        <v>94524</v>
      </c>
      <c r="B207" t="s">
        <v>201</v>
      </c>
      <c r="C207">
        <v>773</v>
      </c>
      <c r="D207" t="s">
        <v>43</v>
      </c>
      <c r="E207" t="s">
        <v>44</v>
      </c>
      <c r="F207">
        <v>0.68799999999999994</v>
      </c>
      <c r="G207">
        <v>68.8</v>
      </c>
      <c r="H207">
        <v>0.626</v>
      </c>
      <c r="I207">
        <v>62.6</v>
      </c>
      <c r="J207">
        <v>0.55800000000000005</v>
      </c>
      <c r="K207">
        <v>55.8</v>
      </c>
      <c r="L207">
        <v>0.51900000000000002</v>
      </c>
      <c r="M207">
        <v>51.9</v>
      </c>
      <c r="N207">
        <v>0.49299999999999999</v>
      </c>
      <c r="O207">
        <v>49.3</v>
      </c>
      <c r="P207">
        <v>100</v>
      </c>
      <c r="Q207">
        <v>0.65300000000000002</v>
      </c>
      <c r="R207">
        <v>65.3</v>
      </c>
      <c r="S207">
        <v>0.626</v>
      </c>
      <c r="T207">
        <v>62.6</v>
      </c>
      <c r="U207">
        <v>0.55800000000000005</v>
      </c>
      <c r="V207">
        <v>55.8</v>
      </c>
      <c r="W207">
        <v>0.51900000000000002</v>
      </c>
      <c r="X207">
        <v>51.9</v>
      </c>
      <c r="Y207">
        <v>0.49299999999999999</v>
      </c>
      <c r="Z207">
        <v>49.3</v>
      </c>
      <c r="AA207" t="s">
        <v>45</v>
      </c>
      <c r="AB207">
        <v>0</v>
      </c>
      <c r="AC207">
        <v>0</v>
      </c>
      <c r="AG207" t="s">
        <v>46</v>
      </c>
      <c r="AH207" t="s">
        <v>47</v>
      </c>
      <c r="BC207" t="s">
        <v>50</v>
      </c>
      <c r="BD207" t="s">
        <v>51</v>
      </c>
    </row>
    <row r="208" spans="1:56">
      <c r="A208">
        <v>94524</v>
      </c>
      <c r="B208" t="s">
        <v>201</v>
      </c>
      <c r="C208">
        <v>773</v>
      </c>
      <c r="D208" t="s">
        <v>52</v>
      </c>
      <c r="E208" t="s">
        <v>44</v>
      </c>
      <c r="F208">
        <v>0.54500000000000004</v>
      </c>
      <c r="G208">
        <v>54.5</v>
      </c>
      <c r="H208">
        <v>0.496</v>
      </c>
      <c r="I208">
        <v>49.6</v>
      </c>
      <c r="J208">
        <v>0.44400000000000001</v>
      </c>
      <c r="K208">
        <v>44.4</v>
      </c>
      <c r="L208">
        <v>0.41399999999999998</v>
      </c>
      <c r="M208">
        <v>41.4</v>
      </c>
      <c r="N208">
        <v>0.39400000000000002</v>
      </c>
      <c r="O208">
        <v>39.4</v>
      </c>
      <c r="P208">
        <v>100</v>
      </c>
      <c r="Q208">
        <v>0.51700000000000002</v>
      </c>
      <c r="R208">
        <v>51.7</v>
      </c>
      <c r="S208">
        <v>0.496</v>
      </c>
      <c r="T208">
        <v>49.6</v>
      </c>
      <c r="U208">
        <v>0.44400000000000001</v>
      </c>
      <c r="V208">
        <v>44.4</v>
      </c>
      <c r="W208">
        <v>0.41399999999999998</v>
      </c>
      <c r="X208">
        <v>41.4</v>
      </c>
      <c r="Y208">
        <v>0.39400000000000002</v>
      </c>
      <c r="Z208">
        <v>39.4</v>
      </c>
      <c r="AA208" t="s">
        <v>53</v>
      </c>
      <c r="AB208">
        <v>0</v>
      </c>
      <c r="AC208">
        <v>0</v>
      </c>
      <c r="AG208" t="s">
        <v>46</v>
      </c>
      <c r="AH208" t="s">
        <v>47</v>
      </c>
      <c r="BC208" t="s">
        <v>50</v>
      </c>
      <c r="BD208" t="s">
        <v>51</v>
      </c>
    </row>
    <row r="209" spans="1:56">
      <c r="A209">
        <v>96873</v>
      </c>
      <c r="B209" t="s">
        <v>217</v>
      </c>
      <c r="C209">
        <v>773</v>
      </c>
      <c r="D209" t="s">
        <v>43</v>
      </c>
      <c r="E209" t="s">
        <v>44</v>
      </c>
      <c r="F209">
        <v>0.68799999999999994</v>
      </c>
      <c r="G209">
        <v>68.8</v>
      </c>
      <c r="H209">
        <v>0.626</v>
      </c>
      <c r="I209">
        <v>62.6</v>
      </c>
      <c r="J209">
        <v>0.55800000000000005</v>
      </c>
      <c r="K209">
        <v>55.8</v>
      </c>
      <c r="L209">
        <v>0.51900000000000002</v>
      </c>
      <c r="M209">
        <v>51.9</v>
      </c>
      <c r="N209">
        <v>0.49299999999999999</v>
      </c>
      <c r="O209">
        <v>49.3</v>
      </c>
      <c r="P209">
        <v>100</v>
      </c>
      <c r="Q209">
        <v>0.65300000000000002</v>
      </c>
      <c r="R209">
        <v>65.3</v>
      </c>
      <c r="S209">
        <v>0.626</v>
      </c>
      <c r="T209">
        <v>62.6</v>
      </c>
      <c r="U209">
        <v>0.55800000000000005</v>
      </c>
      <c r="V209">
        <v>55.8</v>
      </c>
      <c r="W209">
        <v>0.51900000000000002</v>
      </c>
      <c r="X209">
        <v>51.9</v>
      </c>
      <c r="Y209">
        <v>0.49299999999999999</v>
      </c>
      <c r="Z209">
        <v>49.3</v>
      </c>
      <c r="AA209" t="s">
        <v>45</v>
      </c>
      <c r="AB209">
        <v>0</v>
      </c>
      <c r="AC209">
        <v>0</v>
      </c>
      <c r="AE209" t="s">
        <v>205</v>
      </c>
      <c r="AF209" t="s">
        <v>206</v>
      </c>
      <c r="AG209" t="s">
        <v>46</v>
      </c>
      <c r="AH209" t="s">
        <v>47</v>
      </c>
      <c r="AM209" t="s">
        <v>48</v>
      </c>
      <c r="AN209" t="s">
        <v>49</v>
      </c>
      <c r="BC209" t="s">
        <v>50</v>
      </c>
      <c r="BD209" t="s">
        <v>51</v>
      </c>
    </row>
    <row r="210" spans="1:56">
      <c r="A210">
        <v>96873</v>
      </c>
      <c r="B210" t="s">
        <v>217</v>
      </c>
      <c r="C210">
        <v>773</v>
      </c>
      <c r="D210" t="s">
        <v>52</v>
      </c>
      <c r="E210" t="s">
        <v>44</v>
      </c>
      <c r="F210">
        <v>0.54500000000000004</v>
      </c>
      <c r="G210">
        <v>54.5</v>
      </c>
      <c r="H210">
        <v>0.496</v>
      </c>
      <c r="I210">
        <v>49.6</v>
      </c>
      <c r="J210">
        <v>0.44400000000000001</v>
      </c>
      <c r="K210">
        <v>44.4</v>
      </c>
      <c r="L210">
        <v>0.41399999999999998</v>
      </c>
      <c r="M210">
        <v>41.4</v>
      </c>
      <c r="N210">
        <v>0.39400000000000002</v>
      </c>
      <c r="O210">
        <v>39.4</v>
      </c>
      <c r="P210">
        <v>100</v>
      </c>
      <c r="Q210">
        <v>0.51700000000000002</v>
      </c>
      <c r="R210">
        <v>51.7</v>
      </c>
      <c r="S210">
        <v>0.496</v>
      </c>
      <c r="T210">
        <v>49.6</v>
      </c>
      <c r="U210">
        <v>0.44400000000000001</v>
      </c>
      <c r="V210">
        <v>44.4</v>
      </c>
      <c r="W210">
        <v>0.41399999999999998</v>
      </c>
      <c r="X210">
        <v>41.4</v>
      </c>
      <c r="Y210">
        <v>0.39400000000000002</v>
      </c>
      <c r="Z210">
        <v>39.4</v>
      </c>
      <c r="AA210" t="s">
        <v>53</v>
      </c>
      <c r="AB210">
        <v>0</v>
      </c>
      <c r="AC210">
        <v>0</v>
      </c>
      <c r="AE210" t="s">
        <v>205</v>
      </c>
      <c r="AF210" t="s">
        <v>206</v>
      </c>
      <c r="AG210" t="s">
        <v>46</v>
      </c>
      <c r="AH210" t="s">
        <v>47</v>
      </c>
      <c r="AM210" t="s">
        <v>48</v>
      </c>
      <c r="AN210" t="s">
        <v>49</v>
      </c>
      <c r="BC210" t="s">
        <v>50</v>
      </c>
      <c r="BD210" t="s">
        <v>51</v>
      </c>
    </row>
    <row r="211" spans="1:56">
      <c r="A211">
        <v>91782</v>
      </c>
      <c r="B211" t="s">
        <v>192</v>
      </c>
      <c r="C211">
        <v>773</v>
      </c>
      <c r="D211" t="s">
        <v>43</v>
      </c>
      <c r="E211" t="s">
        <v>44</v>
      </c>
      <c r="F211">
        <v>0.68799999999999994</v>
      </c>
      <c r="G211">
        <v>68.8</v>
      </c>
      <c r="H211">
        <v>0.626</v>
      </c>
      <c r="I211">
        <v>62.6</v>
      </c>
      <c r="J211">
        <v>0.55800000000000005</v>
      </c>
      <c r="K211">
        <v>55.8</v>
      </c>
      <c r="L211">
        <v>0.51900000000000002</v>
      </c>
      <c r="M211">
        <v>51.9</v>
      </c>
      <c r="N211">
        <v>0.49299999999999999</v>
      </c>
      <c r="O211">
        <v>49.3</v>
      </c>
      <c r="P211">
        <v>100</v>
      </c>
      <c r="Q211">
        <v>0.65300000000000002</v>
      </c>
      <c r="R211">
        <v>65.3</v>
      </c>
      <c r="S211">
        <v>0.626</v>
      </c>
      <c r="T211">
        <v>62.6</v>
      </c>
      <c r="U211">
        <v>0.55800000000000005</v>
      </c>
      <c r="V211">
        <v>55.8</v>
      </c>
      <c r="W211">
        <v>0.51900000000000002</v>
      </c>
      <c r="X211">
        <v>51.9</v>
      </c>
      <c r="Y211">
        <v>0.49299999999999999</v>
      </c>
      <c r="Z211">
        <v>49.3</v>
      </c>
      <c r="AA211" t="s">
        <v>45</v>
      </c>
      <c r="AB211">
        <v>0</v>
      </c>
      <c r="AC211">
        <v>0</v>
      </c>
      <c r="AG211" t="s">
        <v>46</v>
      </c>
      <c r="AH211" t="s">
        <v>47</v>
      </c>
      <c r="AM211" t="s">
        <v>48</v>
      </c>
      <c r="AN211" t="s">
        <v>49</v>
      </c>
      <c r="BC211" t="s">
        <v>50</v>
      </c>
      <c r="BD211" t="s">
        <v>51</v>
      </c>
    </row>
    <row r="212" spans="1:56">
      <c r="A212">
        <v>91782</v>
      </c>
      <c r="B212" t="s">
        <v>192</v>
      </c>
      <c r="C212">
        <v>773</v>
      </c>
      <c r="D212" t="s">
        <v>52</v>
      </c>
      <c r="E212" t="s">
        <v>44</v>
      </c>
      <c r="F212">
        <v>0.54500000000000004</v>
      </c>
      <c r="G212">
        <v>54.5</v>
      </c>
      <c r="H212">
        <v>0.496</v>
      </c>
      <c r="I212">
        <v>49.6</v>
      </c>
      <c r="J212">
        <v>0.44400000000000001</v>
      </c>
      <c r="K212">
        <v>44.4</v>
      </c>
      <c r="L212">
        <v>0.41399999999999998</v>
      </c>
      <c r="M212">
        <v>41.4</v>
      </c>
      <c r="N212">
        <v>0.39400000000000002</v>
      </c>
      <c r="O212">
        <v>39.4</v>
      </c>
      <c r="P212">
        <v>100</v>
      </c>
      <c r="Q212">
        <v>0.51700000000000002</v>
      </c>
      <c r="R212">
        <v>51.7</v>
      </c>
      <c r="S212">
        <v>0.496</v>
      </c>
      <c r="T212">
        <v>49.6</v>
      </c>
      <c r="U212">
        <v>0.44400000000000001</v>
      </c>
      <c r="V212">
        <v>44.4</v>
      </c>
      <c r="W212">
        <v>0.41399999999999998</v>
      </c>
      <c r="X212">
        <v>41.4</v>
      </c>
      <c r="Y212">
        <v>0.39400000000000002</v>
      </c>
      <c r="Z212">
        <v>39.4</v>
      </c>
      <c r="AA212" t="s">
        <v>53</v>
      </c>
      <c r="AB212">
        <v>0</v>
      </c>
      <c r="AC212">
        <v>0</v>
      </c>
      <c r="AG212" t="s">
        <v>46</v>
      </c>
      <c r="AH212" t="s">
        <v>47</v>
      </c>
      <c r="AM212" t="s">
        <v>48</v>
      </c>
      <c r="AN212" t="s">
        <v>49</v>
      </c>
      <c r="BC212" t="s">
        <v>50</v>
      </c>
      <c r="BD212" t="s">
        <v>51</v>
      </c>
    </row>
    <row r="213" spans="1:56">
      <c r="A213">
        <v>91783</v>
      </c>
      <c r="B213" t="s">
        <v>193</v>
      </c>
      <c r="C213">
        <v>773</v>
      </c>
      <c r="D213" t="s">
        <v>43</v>
      </c>
      <c r="E213" t="s">
        <v>44</v>
      </c>
      <c r="F213">
        <v>0.68799999999999994</v>
      </c>
      <c r="G213">
        <v>68.8</v>
      </c>
      <c r="H213">
        <v>0.626</v>
      </c>
      <c r="I213">
        <v>62.6</v>
      </c>
      <c r="J213">
        <v>0.55800000000000005</v>
      </c>
      <c r="K213">
        <v>55.8</v>
      </c>
      <c r="L213">
        <v>0.51900000000000002</v>
      </c>
      <c r="M213">
        <v>51.9</v>
      </c>
      <c r="N213">
        <v>0.49299999999999999</v>
      </c>
      <c r="O213">
        <v>49.3</v>
      </c>
      <c r="P213">
        <v>100</v>
      </c>
      <c r="Q213">
        <v>0.65300000000000002</v>
      </c>
      <c r="R213">
        <v>65.3</v>
      </c>
      <c r="S213">
        <v>0.626</v>
      </c>
      <c r="T213">
        <v>62.6</v>
      </c>
      <c r="U213">
        <v>0.55800000000000005</v>
      </c>
      <c r="V213">
        <v>55.8</v>
      </c>
      <c r="W213">
        <v>0.51900000000000002</v>
      </c>
      <c r="X213">
        <v>51.9</v>
      </c>
      <c r="Y213">
        <v>0.49299999999999999</v>
      </c>
      <c r="Z213">
        <v>49.3</v>
      </c>
      <c r="AA213" t="s">
        <v>45</v>
      </c>
      <c r="AB213">
        <v>0</v>
      </c>
      <c r="AC213">
        <v>0</v>
      </c>
      <c r="AG213" t="s">
        <v>46</v>
      </c>
      <c r="AH213" t="s">
        <v>47</v>
      </c>
      <c r="AM213" t="s">
        <v>48</v>
      </c>
      <c r="AN213" t="s">
        <v>49</v>
      </c>
      <c r="BC213" t="s">
        <v>50</v>
      </c>
      <c r="BD213" t="s">
        <v>51</v>
      </c>
    </row>
    <row r="214" spans="1:56">
      <c r="A214">
        <v>91783</v>
      </c>
      <c r="B214" t="s">
        <v>193</v>
      </c>
      <c r="C214">
        <v>773</v>
      </c>
      <c r="D214" t="s">
        <v>52</v>
      </c>
      <c r="E214" t="s">
        <v>44</v>
      </c>
      <c r="F214">
        <v>0.54500000000000004</v>
      </c>
      <c r="G214">
        <v>54.5</v>
      </c>
      <c r="H214">
        <v>0.496</v>
      </c>
      <c r="I214">
        <v>49.6</v>
      </c>
      <c r="J214">
        <v>0.44400000000000001</v>
      </c>
      <c r="K214">
        <v>44.4</v>
      </c>
      <c r="L214">
        <v>0.41399999999999998</v>
      </c>
      <c r="M214">
        <v>41.4</v>
      </c>
      <c r="N214">
        <v>0.39400000000000002</v>
      </c>
      <c r="O214">
        <v>39.4</v>
      </c>
      <c r="P214">
        <v>100</v>
      </c>
      <c r="Q214">
        <v>0.51700000000000002</v>
      </c>
      <c r="R214">
        <v>51.7</v>
      </c>
      <c r="S214">
        <v>0.496</v>
      </c>
      <c r="T214">
        <v>49.6</v>
      </c>
      <c r="U214">
        <v>0.44400000000000001</v>
      </c>
      <c r="V214">
        <v>44.4</v>
      </c>
      <c r="W214">
        <v>0.41399999999999998</v>
      </c>
      <c r="X214">
        <v>41.4</v>
      </c>
      <c r="Y214">
        <v>0.39400000000000002</v>
      </c>
      <c r="Z214">
        <v>39.4</v>
      </c>
      <c r="AA214" t="s">
        <v>53</v>
      </c>
      <c r="AB214">
        <v>0</v>
      </c>
      <c r="AC214">
        <v>0</v>
      </c>
      <c r="AG214" t="s">
        <v>46</v>
      </c>
      <c r="AH214" t="s">
        <v>47</v>
      </c>
      <c r="AM214" t="s">
        <v>48</v>
      </c>
      <c r="AN214" t="s">
        <v>49</v>
      </c>
      <c r="BC214" t="s">
        <v>50</v>
      </c>
      <c r="BD214" t="s">
        <v>51</v>
      </c>
    </row>
    <row r="215" spans="1:56">
      <c r="A215">
        <v>91784</v>
      </c>
      <c r="B215" t="s">
        <v>194</v>
      </c>
      <c r="C215">
        <v>773</v>
      </c>
      <c r="D215" t="s">
        <v>43</v>
      </c>
      <c r="E215" t="s">
        <v>44</v>
      </c>
      <c r="F215">
        <v>0.68799999999999994</v>
      </c>
      <c r="G215">
        <v>68.8</v>
      </c>
      <c r="H215">
        <v>0.626</v>
      </c>
      <c r="I215">
        <v>62.6</v>
      </c>
      <c r="J215">
        <v>0.55800000000000005</v>
      </c>
      <c r="K215">
        <v>55.8</v>
      </c>
      <c r="L215">
        <v>0.51900000000000002</v>
      </c>
      <c r="M215">
        <v>51.9</v>
      </c>
      <c r="N215">
        <v>0.49299999999999999</v>
      </c>
      <c r="O215">
        <v>49.3</v>
      </c>
      <c r="P215">
        <v>100</v>
      </c>
      <c r="Q215">
        <v>0.65300000000000002</v>
      </c>
      <c r="R215">
        <v>65.3</v>
      </c>
      <c r="S215">
        <v>0.626</v>
      </c>
      <c r="T215">
        <v>62.6</v>
      </c>
      <c r="U215">
        <v>0.55800000000000005</v>
      </c>
      <c r="V215">
        <v>55.8</v>
      </c>
      <c r="W215">
        <v>0.51900000000000002</v>
      </c>
      <c r="X215">
        <v>51.9</v>
      </c>
      <c r="Y215">
        <v>0.49299999999999999</v>
      </c>
      <c r="Z215">
        <v>49.3</v>
      </c>
      <c r="AA215" t="s">
        <v>45</v>
      </c>
      <c r="AB215">
        <v>0</v>
      </c>
      <c r="AC215">
        <v>0</v>
      </c>
      <c r="AG215" t="s">
        <v>46</v>
      </c>
      <c r="AH215" t="s">
        <v>47</v>
      </c>
      <c r="AM215" t="s">
        <v>48</v>
      </c>
      <c r="AN215" t="s">
        <v>49</v>
      </c>
      <c r="BC215" t="s">
        <v>50</v>
      </c>
      <c r="BD215" t="s">
        <v>51</v>
      </c>
    </row>
    <row r="216" spans="1:56">
      <c r="A216">
        <v>91784</v>
      </c>
      <c r="B216" t="s">
        <v>194</v>
      </c>
      <c r="C216">
        <v>773</v>
      </c>
      <c r="D216" t="s">
        <v>52</v>
      </c>
      <c r="E216" t="s">
        <v>44</v>
      </c>
      <c r="F216">
        <v>0.54500000000000004</v>
      </c>
      <c r="G216">
        <v>54.5</v>
      </c>
      <c r="H216">
        <v>0.496</v>
      </c>
      <c r="I216">
        <v>49.6</v>
      </c>
      <c r="J216">
        <v>0.44400000000000001</v>
      </c>
      <c r="K216">
        <v>44.4</v>
      </c>
      <c r="L216">
        <v>0.41399999999999998</v>
      </c>
      <c r="M216">
        <v>41.4</v>
      </c>
      <c r="N216">
        <v>0.39400000000000002</v>
      </c>
      <c r="O216">
        <v>39.4</v>
      </c>
      <c r="P216">
        <v>100</v>
      </c>
      <c r="Q216">
        <v>0.51700000000000002</v>
      </c>
      <c r="R216">
        <v>51.7</v>
      </c>
      <c r="S216">
        <v>0.496</v>
      </c>
      <c r="T216">
        <v>49.6</v>
      </c>
      <c r="U216">
        <v>0.44400000000000001</v>
      </c>
      <c r="V216">
        <v>44.4</v>
      </c>
      <c r="W216">
        <v>0.41399999999999998</v>
      </c>
      <c r="X216">
        <v>41.4</v>
      </c>
      <c r="Y216">
        <v>0.39400000000000002</v>
      </c>
      <c r="Z216">
        <v>39.4</v>
      </c>
      <c r="AA216" t="s">
        <v>53</v>
      </c>
      <c r="AB216">
        <v>0</v>
      </c>
      <c r="AC216">
        <v>0</v>
      </c>
      <c r="AG216" t="s">
        <v>46</v>
      </c>
      <c r="AH216" t="s">
        <v>47</v>
      </c>
      <c r="AM216" t="s">
        <v>48</v>
      </c>
      <c r="AN216" t="s">
        <v>49</v>
      </c>
      <c r="BC216" t="s">
        <v>50</v>
      </c>
      <c r="BD216" t="s">
        <v>51</v>
      </c>
    </row>
    <row r="217" spans="1:56">
      <c r="A217">
        <v>65814</v>
      </c>
      <c r="B217" t="s">
        <v>126</v>
      </c>
      <c r="C217">
        <v>773</v>
      </c>
      <c r="D217" t="s">
        <v>43</v>
      </c>
      <c r="E217" t="s">
        <v>44</v>
      </c>
      <c r="F217">
        <v>0.65300000000000002</v>
      </c>
      <c r="G217">
        <v>65.3</v>
      </c>
      <c r="H217">
        <v>0.59499999999999997</v>
      </c>
      <c r="I217">
        <v>59.5</v>
      </c>
      <c r="J217">
        <v>0.53100000000000003</v>
      </c>
      <c r="K217">
        <v>53.1</v>
      </c>
      <c r="L217">
        <v>0.49399999999999999</v>
      </c>
      <c r="M217">
        <v>49.4</v>
      </c>
      <c r="N217">
        <v>0.47</v>
      </c>
      <c r="O217">
        <v>47</v>
      </c>
      <c r="P217">
        <v>100</v>
      </c>
      <c r="Q217">
        <v>0.62</v>
      </c>
      <c r="R217">
        <v>62</v>
      </c>
      <c r="S217">
        <v>0.59499999999999997</v>
      </c>
      <c r="T217">
        <v>59.5</v>
      </c>
      <c r="U217">
        <v>0.53100000000000003</v>
      </c>
      <c r="V217">
        <v>53.1</v>
      </c>
      <c r="W217">
        <v>0.49399999999999999</v>
      </c>
      <c r="X217">
        <v>49.4</v>
      </c>
      <c r="Y217">
        <v>0.47</v>
      </c>
      <c r="Z217">
        <v>47</v>
      </c>
      <c r="AA217" t="s">
        <v>45</v>
      </c>
      <c r="AB217">
        <v>0</v>
      </c>
      <c r="AC217">
        <v>0</v>
      </c>
      <c r="AG217" t="s">
        <v>46</v>
      </c>
      <c r="AH217" t="s">
        <v>47</v>
      </c>
      <c r="AM217" t="s">
        <v>48</v>
      </c>
      <c r="AN217" t="s">
        <v>49</v>
      </c>
      <c r="BC217" t="s">
        <v>50</v>
      </c>
      <c r="BD217" t="s">
        <v>51</v>
      </c>
    </row>
    <row r="218" spans="1:56">
      <c r="A218">
        <v>65814</v>
      </c>
      <c r="B218" t="s">
        <v>126</v>
      </c>
      <c r="C218">
        <v>773</v>
      </c>
      <c r="D218" t="s">
        <v>52</v>
      </c>
      <c r="E218" t="s">
        <v>44</v>
      </c>
      <c r="F218">
        <v>0.51500000000000001</v>
      </c>
      <c r="G218">
        <v>51.5</v>
      </c>
      <c r="H218">
        <v>0.46899999999999997</v>
      </c>
      <c r="I218">
        <v>46.9</v>
      </c>
      <c r="J218">
        <v>0.42099999999999999</v>
      </c>
      <c r="K218">
        <v>42.1</v>
      </c>
      <c r="L218">
        <v>0.39200000000000002</v>
      </c>
      <c r="M218">
        <v>39.200000000000003</v>
      </c>
      <c r="N218">
        <v>0.374</v>
      </c>
      <c r="O218">
        <v>37.4</v>
      </c>
      <c r="P218">
        <v>100</v>
      </c>
      <c r="Q218">
        <v>0.48899999999999999</v>
      </c>
      <c r="R218">
        <v>48.9</v>
      </c>
      <c r="S218">
        <v>0.46899999999999997</v>
      </c>
      <c r="T218">
        <v>46.9</v>
      </c>
      <c r="U218">
        <v>0.42099999999999999</v>
      </c>
      <c r="V218">
        <v>42.1</v>
      </c>
      <c r="W218">
        <v>0.39200000000000002</v>
      </c>
      <c r="X218">
        <v>39.200000000000003</v>
      </c>
      <c r="Y218">
        <v>0.374</v>
      </c>
      <c r="Z218">
        <v>37.4</v>
      </c>
      <c r="AA218" t="s">
        <v>53</v>
      </c>
      <c r="AB218">
        <v>0</v>
      </c>
      <c r="AC218">
        <v>0</v>
      </c>
      <c r="AG218" t="s">
        <v>46</v>
      </c>
      <c r="AH218" t="s">
        <v>47</v>
      </c>
      <c r="AM218" t="s">
        <v>48</v>
      </c>
      <c r="AN218" t="s">
        <v>49</v>
      </c>
      <c r="BC218" t="s">
        <v>50</v>
      </c>
      <c r="BD218" t="s">
        <v>51</v>
      </c>
    </row>
    <row r="219" spans="1:56">
      <c r="A219">
        <v>65816</v>
      </c>
      <c r="B219" t="s">
        <v>128</v>
      </c>
      <c r="C219">
        <v>773</v>
      </c>
      <c r="D219" t="s">
        <v>43</v>
      </c>
      <c r="E219" t="s">
        <v>44</v>
      </c>
      <c r="F219">
        <v>0.65300000000000002</v>
      </c>
      <c r="G219">
        <v>65.3</v>
      </c>
      <c r="H219">
        <v>0.59499999999999997</v>
      </c>
      <c r="I219">
        <v>59.5</v>
      </c>
      <c r="J219">
        <v>0.53100000000000003</v>
      </c>
      <c r="K219">
        <v>53.1</v>
      </c>
      <c r="L219">
        <v>0.49399999999999999</v>
      </c>
      <c r="M219">
        <v>49.4</v>
      </c>
      <c r="N219">
        <v>0.47</v>
      </c>
      <c r="O219">
        <v>47</v>
      </c>
      <c r="P219">
        <v>100</v>
      </c>
      <c r="Q219">
        <v>0.62</v>
      </c>
      <c r="R219">
        <v>62</v>
      </c>
      <c r="S219">
        <v>0.59499999999999997</v>
      </c>
      <c r="T219">
        <v>59.5</v>
      </c>
      <c r="U219">
        <v>0.53100000000000003</v>
      </c>
      <c r="V219">
        <v>53.1</v>
      </c>
      <c r="W219">
        <v>0.49399999999999999</v>
      </c>
      <c r="X219">
        <v>49.4</v>
      </c>
      <c r="Y219">
        <v>0.47</v>
      </c>
      <c r="Z219">
        <v>47</v>
      </c>
      <c r="AA219" t="s">
        <v>45</v>
      </c>
      <c r="AB219">
        <v>0</v>
      </c>
      <c r="AC219">
        <v>0</v>
      </c>
      <c r="AG219" t="s">
        <v>46</v>
      </c>
      <c r="AH219" t="s">
        <v>47</v>
      </c>
      <c r="AM219" t="s">
        <v>48</v>
      </c>
      <c r="AN219" t="s">
        <v>49</v>
      </c>
      <c r="BC219" t="s">
        <v>50</v>
      </c>
      <c r="BD219" t="s">
        <v>51</v>
      </c>
    </row>
    <row r="220" spans="1:56">
      <c r="A220">
        <v>65816</v>
      </c>
      <c r="B220" t="s">
        <v>128</v>
      </c>
      <c r="C220">
        <v>773</v>
      </c>
      <c r="D220" t="s">
        <v>52</v>
      </c>
      <c r="E220" t="s">
        <v>44</v>
      </c>
      <c r="F220">
        <v>0.51500000000000001</v>
      </c>
      <c r="G220">
        <v>51.5</v>
      </c>
      <c r="H220">
        <v>0.46899999999999997</v>
      </c>
      <c r="I220">
        <v>46.9</v>
      </c>
      <c r="J220">
        <v>0.42099999999999999</v>
      </c>
      <c r="K220">
        <v>42.1</v>
      </c>
      <c r="L220">
        <v>0.39200000000000002</v>
      </c>
      <c r="M220">
        <v>39.200000000000003</v>
      </c>
      <c r="N220">
        <v>0.374</v>
      </c>
      <c r="O220">
        <v>37.4</v>
      </c>
      <c r="P220">
        <v>100</v>
      </c>
      <c r="Q220">
        <v>0.48899999999999999</v>
      </c>
      <c r="R220">
        <v>48.9</v>
      </c>
      <c r="S220">
        <v>0.46899999999999997</v>
      </c>
      <c r="T220">
        <v>46.9</v>
      </c>
      <c r="U220">
        <v>0.42099999999999999</v>
      </c>
      <c r="V220">
        <v>42.1</v>
      </c>
      <c r="W220">
        <v>0.39200000000000002</v>
      </c>
      <c r="X220">
        <v>39.200000000000003</v>
      </c>
      <c r="Y220">
        <v>0.374</v>
      </c>
      <c r="Z220">
        <v>37.4</v>
      </c>
      <c r="AA220" t="s">
        <v>53</v>
      </c>
      <c r="AB220">
        <v>0</v>
      </c>
      <c r="AC220">
        <v>0</v>
      </c>
      <c r="AG220" t="s">
        <v>46</v>
      </c>
      <c r="AH220" t="s">
        <v>47</v>
      </c>
      <c r="AM220" t="s">
        <v>48</v>
      </c>
      <c r="AN220" t="s">
        <v>49</v>
      </c>
      <c r="BC220" t="s">
        <v>50</v>
      </c>
      <c r="BD220" t="s">
        <v>51</v>
      </c>
    </row>
    <row r="221" spans="1:56">
      <c r="A221">
        <v>65815</v>
      </c>
      <c r="B221" t="s">
        <v>127</v>
      </c>
      <c r="C221">
        <v>773</v>
      </c>
      <c r="D221" t="s">
        <v>43</v>
      </c>
      <c r="E221" t="s">
        <v>44</v>
      </c>
      <c r="F221">
        <v>0.65300000000000002</v>
      </c>
      <c r="G221">
        <v>65.3</v>
      </c>
      <c r="H221">
        <v>0.59499999999999997</v>
      </c>
      <c r="I221">
        <v>59.5</v>
      </c>
      <c r="J221">
        <v>0.53100000000000003</v>
      </c>
      <c r="K221">
        <v>53.1</v>
      </c>
      <c r="L221">
        <v>0.49399999999999999</v>
      </c>
      <c r="M221">
        <v>49.4</v>
      </c>
      <c r="N221">
        <v>0.47</v>
      </c>
      <c r="O221">
        <v>47</v>
      </c>
      <c r="P221">
        <v>100</v>
      </c>
      <c r="Q221">
        <v>0.62</v>
      </c>
      <c r="R221">
        <v>62</v>
      </c>
      <c r="S221">
        <v>0.59499999999999997</v>
      </c>
      <c r="T221">
        <v>59.5</v>
      </c>
      <c r="U221">
        <v>0.53100000000000003</v>
      </c>
      <c r="V221">
        <v>53.1</v>
      </c>
      <c r="W221">
        <v>0.49399999999999999</v>
      </c>
      <c r="X221">
        <v>49.4</v>
      </c>
      <c r="Y221">
        <v>0.47</v>
      </c>
      <c r="Z221">
        <v>47</v>
      </c>
      <c r="AA221" t="s">
        <v>45</v>
      </c>
      <c r="AB221">
        <v>0</v>
      </c>
      <c r="AC221">
        <v>0</v>
      </c>
      <c r="AG221" t="s">
        <v>46</v>
      </c>
      <c r="AH221" t="s">
        <v>47</v>
      </c>
      <c r="AM221" t="s">
        <v>48</v>
      </c>
      <c r="AN221" t="s">
        <v>49</v>
      </c>
      <c r="BC221" t="s">
        <v>50</v>
      </c>
      <c r="BD221" t="s">
        <v>51</v>
      </c>
    </row>
    <row r="222" spans="1:56">
      <c r="A222">
        <v>65815</v>
      </c>
      <c r="B222" t="s">
        <v>127</v>
      </c>
      <c r="C222">
        <v>773</v>
      </c>
      <c r="D222" t="s">
        <v>52</v>
      </c>
      <c r="E222" t="s">
        <v>44</v>
      </c>
      <c r="F222">
        <v>0.51500000000000001</v>
      </c>
      <c r="G222">
        <v>51.5</v>
      </c>
      <c r="H222">
        <v>0.46899999999999997</v>
      </c>
      <c r="I222">
        <v>46.9</v>
      </c>
      <c r="J222">
        <v>0.42099999999999999</v>
      </c>
      <c r="K222">
        <v>42.1</v>
      </c>
      <c r="L222">
        <v>0.39200000000000002</v>
      </c>
      <c r="M222">
        <v>39.200000000000003</v>
      </c>
      <c r="N222">
        <v>0.374</v>
      </c>
      <c r="O222">
        <v>37.4</v>
      </c>
      <c r="P222">
        <v>100</v>
      </c>
      <c r="Q222">
        <v>0.48899999999999999</v>
      </c>
      <c r="R222">
        <v>48.9</v>
      </c>
      <c r="S222">
        <v>0.46899999999999997</v>
      </c>
      <c r="T222">
        <v>46.9</v>
      </c>
      <c r="U222">
        <v>0.42099999999999999</v>
      </c>
      <c r="V222">
        <v>42.1</v>
      </c>
      <c r="W222">
        <v>0.39200000000000002</v>
      </c>
      <c r="X222">
        <v>39.200000000000003</v>
      </c>
      <c r="Y222">
        <v>0.374</v>
      </c>
      <c r="Z222">
        <v>37.4</v>
      </c>
      <c r="AA222" t="s">
        <v>53</v>
      </c>
      <c r="AB222">
        <v>0</v>
      </c>
      <c r="AC222">
        <v>0</v>
      </c>
      <c r="AG222" t="s">
        <v>46</v>
      </c>
      <c r="AH222" t="s">
        <v>47</v>
      </c>
      <c r="AM222" t="s">
        <v>48</v>
      </c>
      <c r="AN222" t="s">
        <v>49</v>
      </c>
      <c r="BC222" t="s">
        <v>50</v>
      </c>
      <c r="BD222" t="s">
        <v>51</v>
      </c>
    </row>
    <row r="223" spans="1:56">
      <c r="A223">
        <v>63992</v>
      </c>
      <c r="B223" t="s">
        <v>116</v>
      </c>
      <c r="C223">
        <v>773</v>
      </c>
      <c r="D223" t="s">
        <v>43</v>
      </c>
      <c r="E223" t="s">
        <v>44</v>
      </c>
      <c r="F223">
        <v>0.65300000000000002</v>
      </c>
      <c r="G223">
        <v>65.3</v>
      </c>
      <c r="H223">
        <v>0.59499999999999997</v>
      </c>
      <c r="I223">
        <v>59.5</v>
      </c>
      <c r="J223">
        <v>0.53100000000000003</v>
      </c>
      <c r="K223">
        <v>53.1</v>
      </c>
      <c r="L223">
        <v>0.49399999999999999</v>
      </c>
      <c r="M223">
        <v>49.4</v>
      </c>
      <c r="N223">
        <v>0.47</v>
      </c>
      <c r="O223">
        <v>47</v>
      </c>
      <c r="P223">
        <v>100</v>
      </c>
      <c r="Q223">
        <v>0.62</v>
      </c>
      <c r="R223">
        <v>62</v>
      </c>
      <c r="S223">
        <v>0.59499999999999997</v>
      </c>
      <c r="T223">
        <v>59.5</v>
      </c>
      <c r="U223">
        <v>0.53100000000000003</v>
      </c>
      <c r="V223">
        <v>53.1</v>
      </c>
      <c r="W223">
        <v>0.49399999999999999</v>
      </c>
      <c r="X223">
        <v>49.4</v>
      </c>
      <c r="Y223">
        <v>0.47</v>
      </c>
      <c r="Z223">
        <v>47</v>
      </c>
      <c r="AA223" t="s">
        <v>45</v>
      </c>
      <c r="AB223">
        <v>0</v>
      </c>
      <c r="AC223">
        <v>0</v>
      </c>
      <c r="AG223" t="s">
        <v>46</v>
      </c>
      <c r="AH223" t="s">
        <v>47</v>
      </c>
      <c r="AM223" t="s">
        <v>48</v>
      </c>
      <c r="AN223" t="s">
        <v>49</v>
      </c>
      <c r="BC223" t="s">
        <v>50</v>
      </c>
      <c r="BD223" t="s">
        <v>51</v>
      </c>
    </row>
    <row r="224" spans="1:56">
      <c r="A224">
        <v>63992</v>
      </c>
      <c r="B224" t="s">
        <v>116</v>
      </c>
      <c r="C224">
        <v>773</v>
      </c>
      <c r="D224" t="s">
        <v>52</v>
      </c>
      <c r="E224" t="s">
        <v>44</v>
      </c>
      <c r="F224">
        <v>0.51500000000000001</v>
      </c>
      <c r="G224">
        <v>51.5</v>
      </c>
      <c r="H224">
        <v>0.46899999999999997</v>
      </c>
      <c r="I224">
        <v>46.9</v>
      </c>
      <c r="J224">
        <v>0.42099999999999999</v>
      </c>
      <c r="K224">
        <v>42.1</v>
      </c>
      <c r="L224">
        <v>0.39200000000000002</v>
      </c>
      <c r="M224">
        <v>39.200000000000003</v>
      </c>
      <c r="N224">
        <v>0.374</v>
      </c>
      <c r="O224">
        <v>37.4</v>
      </c>
      <c r="P224">
        <v>100</v>
      </c>
      <c r="Q224">
        <v>0.48899999999999999</v>
      </c>
      <c r="R224">
        <v>48.9</v>
      </c>
      <c r="S224">
        <v>0.46899999999999997</v>
      </c>
      <c r="T224">
        <v>46.9</v>
      </c>
      <c r="U224">
        <v>0.42099999999999999</v>
      </c>
      <c r="V224">
        <v>42.1</v>
      </c>
      <c r="W224">
        <v>0.39200000000000002</v>
      </c>
      <c r="X224">
        <v>39.200000000000003</v>
      </c>
      <c r="Y224">
        <v>0.374</v>
      </c>
      <c r="Z224">
        <v>37.4</v>
      </c>
      <c r="AA224" t="s">
        <v>53</v>
      </c>
      <c r="AB224">
        <v>0</v>
      </c>
      <c r="AC224">
        <v>0</v>
      </c>
      <c r="AG224" t="s">
        <v>46</v>
      </c>
      <c r="AH224" t="s">
        <v>47</v>
      </c>
      <c r="AM224" t="s">
        <v>48</v>
      </c>
      <c r="AN224" t="s">
        <v>49</v>
      </c>
      <c r="BC224" t="s">
        <v>50</v>
      </c>
      <c r="BD224" t="s">
        <v>51</v>
      </c>
    </row>
    <row r="225" spans="1:56">
      <c r="A225">
        <v>63953</v>
      </c>
      <c r="B225" t="s">
        <v>113</v>
      </c>
      <c r="C225">
        <v>773</v>
      </c>
      <c r="D225" t="s">
        <v>43</v>
      </c>
      <c r="E225" t="s">
        <v>44</v>
      </c>
      <c r="F225">
        <v>0.65300000000000002</v>
      </c>
      <c r="G225">
        <v>65.3</v>
      </c>
      <c r="H225">
        <v>0.59499999999999997</v>
      </c>
      <c r="I225">
        <v>59.5</v>
      </c>
      <c r="J225">
        <v>0.53100000000000003</v>
      </c>
      <c r="K225">
        <v>53.1</v>
      </c>
      <c r="L225">
        <v>0.49399999999999999</v>
      </c>
      <c r="M225">
        <v>49.4</v>
      </c>
      <c r="N225">
        <v>0.47</v>
      </c>
      <c r="O225">
        <v>47</v>
      </c>
      <c r="P225">
        <v>100</v>
      </c>
      <c r="Q225">
        <v>0.62</v>
      </c>
      <c r="R225">
        <v>62</v>
      </c>
      <c r="S225">
        <v>0.59499999999999997</v>
      </c>
      <c r="T225">
        <v>59.5</v>
      </c>
      <c r="U225">
        <v>0.53100000000000003</v>
      </c>
      <c r="V225">
        <v>53.1</v>
      </c>
      <c r="W225">
        <v>0.49399999999999999</v>
      </c>
      <c r="X225">
        <v>49.4</v>
      </c>
      <c r="Y225">
        <v>0.47</v>
      </c>
      <c r="Z225">
        <v>47</v>
      </c>
      <c r="AA225" t="s">
        <v>45</v>
      </c>
      <c r="AB225">
        <v>0</v>
      </c>
      <c r="AC225">
        <v>0</v>
      </c>
      <c r="AG225" t="s">
        <v>46</v>
      </c>
      <c r="AH225" t="s">
        <v>47</v>
      </c>
      <c r="AM225" t="s">
        <v>48</v>
      </c>
      <c r="AN225" t="s">
        <v>49</v>
      </c>
      <c r="BC225" t="s">
        <v>50</v>
      </c>
      <c r="BD225" t="s">
        <v>51</v>
      </c>
    </row>
    <row r="226" spans="1:56">
      <c r="A226">
        <v>63953</v>
      </c>
      <c r="B226" t="s">
        <v>113</v>
      </c>
      <c r="C226">
        <v>773</v>
      </c>
      <c r="D226" t="s">
        <v>52</v>
      </c>
      <c r="E226" t="s">
        <v>44</v>
      </c>
      <c r="F226">
        <v>0.51500000000000001</v>
      </c>
      <c r="G226">
        <v>51.5</v>
      </c>
      <c r="H226">
        <v>0.46899999999999997</v>
      </c>
      <c r="I226">
        <v>46.9</v>
      </c>
      <c r="J226">
        <v>0.42099999999999999</v>
      </c>
      <c r="K226">
        <v>42.1</v>
      </c>
      <c r="L226">
        <v>0.39200000000000002</v>
      </c>
      <c r="M226">
        <v>39.200000000000003</v>
      </c>
      <c r="N226">
        <v>0.374</v>
      </c>
      <c r="O226">
        <v>37.4</v>
      </c>
      <c r="P226">
        <v>100</v>
      </c>
      <c r="Q226">
        <v>0.48899999999999999</v>
      </c>
      <c r="R226">
        <v>48.9</v>
      </c>
      <c r="S226">
        <v>0.46899999999999997</v>
      </c>
      <c r="T226">
        <v>46.9</v>
      </c>
      <c r="U226">
        <v>0.42099999999999999</v>
      </c>
      <c r="V226">
        <v>42.1</v>
      </c>
      <c r="W226">
        <v>0.39200000000000002</v>
      </c>
      <c r="X226">
        <v>39.200000000000003</v>
      </c>
      <c r="Y226">
        <v>0.374</v>
      </c>
      <c r="Z226">
        <v>37.4</v>
      </c>
      <c r="AA226" t="s">
        <v>53</v>
      </c>
      <c r="AB226">
        <v>0</v>
      </c>
      <c r="AC226">
        <v>0</v>
      </c>
      <c r="AG226" t="s">
        <v>46</v>
      </c>
      <c r="AH226" t="s">
        <v>47</v>
      </c>
      <c r="AM226" t="s">
        <v>48</v>
      </c>
      <c r="AN226" t="s">
        <v>49</v>
      </c>
      <c r="BC226" t="s">
        <v>50</v>
      </c>
      <c r="BD226" t="s">
        <v>51</v>
      </c>
    </row>
    <row r="227" spans="1:56">
      <c r="A227">
        <v>63991</v>
      </c>
      <c r="B227" t="s">
        <v>115</v>
      </c>
      <c r="C227">
        <v>773</v>
      </c>
      <c r="D227" t="s">
        <v>43</v>
      </c>
      <c r="E227" t="s">
        <v>44</v>
      </c>
      <c r="F227">
        <v>0.65300000000000002</v>
      </c>
      <c r="G227">
        <v>65.3</v>
      </c>
      <c r="H227">
        <v>0.59499999999999997</v>
      </c>
      <c r="I227">
        <v>59.5</v>
      </c>
      <c r="J227">
        <v>0.53100000000000003</v>
      </c>
      <c r="K227">
        <v>53.1</v>
      </c>
      <c r="L227">
        <v>0.49399999999999999</v>
      </c>
      <c r="M227">
        <v>49.4</v>
      </c>
      <c r="N227">
        <v>0.47</v>
      </c>
      <c r="O227">
        <v>47</v>
      </c>
      <c r="P227">
        <v>100</v>
      </c>
      <c r="Q227">
        <v>0.62</v>
      </c>
      <c r="R227">
        <v>62</v>
      </c>
      <c r="S227">
        <v>0.59499999999999997</v>
      </c>
      <c r="T227">
        <v>59.5</v>
      </c>
      <c r="U227">
        <v>0.53100000000000003</v>
      </c>
      <c r="V227">
        <v>53.1</v>
      </c>
      <c r="W227">
        <v>0.49399999999999999</v>
      </c>
      <c r="X227">
        <v>49.4</v>
      </c>
      <c r="Y227">
        <v>0.47</v>
      </c>
      <c r="Z227">
        <v>47</v>
      </c>
      <c r="AA227" t="s">
        <v>45</v>
      </c>
      <c r="AB227">
        <v>0</v>
      </c>
      <c r="AC227">
        <v>0</v>
      </c>
      <c r="AG227" t="s">
        <v>46</v>
      </c>
      <c r="AH227" t="s">
        <v>47</v>
      </c>
      <c r="AM227" t="s">
        <v>48</v>
      </c>
      <c r="AN227" t="s">
        <v>49</v>
      </c>
      <c r="BC227" t="s">
        <v>50</v>
      </c>
      <c r="BD227" t="s">
        <v>51</v>
      </c>
    </row>
    <row r="228" spans="1:56">
      <c r="A228">
        <v>63991</v>
      </c>
      <c r="B228" t="s">
        <v>115</v>
      </c>
      <c r="C228">
        <v>773</v>
      </c>
      <c r="D228" t="s">
        <v>52</v>
      </c>
      <c r="E228" t="s">
        <v>44</v>
      </c>
      <c r="F228">
        <v>0.51500000000000001</v>
      </c>
      <c r="G228">
        <v>51.5</v>
      </c>
      <c r="H228">
        <v>0.46899999999999997</v>
      </c>
      <c r="I228">
        <v>46.9</v>
      </c>
      <c r="J228">
        <v>0.42099999999999999</v>
      </c>
      <c r="K228">
        <v>42.1</v>
      </c>
      <c r="L228">
        <v>0.39200000000000002</v>
      </c>
      <c r="M228">
        <v>39.200000000000003</v>
      </c>
      <c r="N228">
        <v>0.374</v>
      </c>
      <c r="O228">
        <v>37.4</v>
      </c>
      <c r="P228">
        <v>100</v>
      </c>
      <c r="Q228">
        <v>0.48899999999999999</v>
      </c>
      <c r="R228">
        <v>48.9</v>
      </c>
      <c r="S228">
        <v>0.46899999999999997</v>
      </c>
      <c r="T228">
        <v>46.9</v>
      </c>
      <c r="U228">
        <v>0.42099999999999999</v>
      </c>
      <c r="V228">
        <v>42.1</v>
      </c>
      <c r="W228">
        <v>0.39200000000000002</v>
      </c>
      <c r="X228">
        <v>39.200000000000003</v>
      </c>
      <c r="Y228">
        <v>0.374</v>
      </c>
      <c r="Z228">
        <v>37.4</v>
      </c>
      <c r="AA228" t="s">
        <v>53</v>
      </c>
      <c r="AB228">
        <v>0</v>
      </c>
      <c r="AC228">
        <v>0</v>
      </c>
      <c r="AG228" t="s">
        <v>46</v>
      </c>
      <c r="AH228" t="s">
        <v>47</v>
      </c>
      <c r="AM228" t="s">
        <v>48</v>
      </c>
      <c r="AN228" t="s">
        <v>49</v>
      </c>
      <c r="BC228" t="s">
        <v>50</v>
      </c>
      <c r="BD228" t="s">
        <v>51</v>
      </c>
    </row>
    <row r="229" spans="1:56">
      <c r="A229">
        <v>71962</v>
      </c>
      <c r="B229" t="s">
        <v>143</v>
      </c>
      <c r="C229">
        <v>773</v>
      </c>
      <c r="D229" t="s">
        <v>43</v>
      </c>
      <c r="E229" t="s">
        <v>44</v>
      </c>
      <c r="F229">
        <v>0.65300000000000002</v>
      </c>
      <c r="G229">
        <v>65.3</v>
      </c>
      <c r="H229">
        <v>0.59499999999999997</v>
      </c>
      <c r="I229">
        <v>59.5</v>
      </c>
      <c r="J229">
        <v>0.53100000000000003</v>
      </c>
      <c r="K229">
        <v>53.1</v>
      </c>
      <c r="L229">
        <v>0.49399999999999999</v>
      </c>
      <c r="M229">
        <v>49.4</v>
      </c>
      <c r="N229">
        <v>0.47</v>
      </c>
      <c r="O229">
        <v>47</v>
      </c>
      <c r="P229">
        <v>100</v>
      </c>
      <c r="Q229">
        <v>0.62</v>
      </c>
      <c r="R229">
        <v>62</v>
      </c>
      <c r="S229">
        <v>0.59499999999999997</v>
      </c>
      <c r="T229">
        <v>59.5</v>
      </c>
      <c r="U229">
        <v>0.53100000000000003</v>
      </c>
      <c r="V229">
        <v>53.1</v>
      </c>
      <c r="W229">
        <v>0.49399999999999999</v>
      </c>
      <c r="X229">
        <v>49.4</v>
      </c>
      <c r="Y229">
        <v>0.47</v>
      </c>
      <c r="Z229">
        <v>47</v>
      </c>
      <c r="AA229" t="s">
        <v>45</v>
      </c>
      <c r="AB229">
        <v>0</v>
      </c>
      <c r="AC229">
        <v>0</v>
      </c>
      <c r="AG229" t="s">
        <v>46</v>
      </c>
      <c r="AH229" t="s">
        <v>47</v>
      </c>
      <c r="AM229" t="s">
        <v>48</v>
      </c>
      <c r="AN229" t="s">
        <v>49</v>
      </c>
      <c r="BC229" t="s">
        <v>50</v>
      </c>
      <c r="BD229" t="s">
        <v>51</v>
      </c>
    </row>
    <row r="230" spans="1:56">
      <c r="A230">
        <v>71962</v>
      </c>
      <c r="B230" t="s">
        <v>143</v>
      </c>
      <c r="C230">
        <v>773</v>
      </c>
      <c r="D230" t="s">
        <v>52</v>
      </c>
      <c r="E230" t="s">
        <v>44</v>
      </c>
      <c r="F230">
        <v>0.51500000000000001</v>
      </c>
      <c r="G230">
        <v>51.5</v>
      </c>
      <c r="H230">
        <v>0.46899999999999997</v>
      </c>
      <c r="I230">
        <v>46.9</v>
      </c>
      <c r="J230">
        <v>0.42099999999999999</v>
      </c>
      <c r="K230">
        <v>42.1</v>
      </c>
      <c r="L230">
        <v>0.39200000000000002</v>
      </c>
      <c r="M230">
        <v>39.200000000000003</v>
      </c>
      <c r="N230">
        <v>0.374</v>
      </c>
      <c r="O230">
        <v>37.4</v>
      </c>
      <c r="P230">
        <v>100</v>
      </c>
      <c r="Q230">
        <v>0.48899999999999999</v>
      </c>
      <c r="R230">
        <v>48.9</v>
      </c>
      <c r="S230">
        <v>0.46899999999999997</v>
      </c>
      <c r="T230">
        <v>46.9</v>
      </c>
      <c r="U230">
        <v>0.42099999999999999</v>
      </c>
      <c r="V230">
        <v>42.1</v>
      </c>
      <c r="W230">
        <v>0.39200000000000002</v>
      </c>
      <c r="X230">
        <v>39.200000000000003</v>
      </c>
      <c r="Y230">
        <v>0.374</v>
      </c>
      <c r="Z230">
        <v>37.4</v>
      </c>
      <c r="AA230" t="s">
        <v>53</v>
      </c>
      <c r="AB230">
        <v>0</v>
      </c>
      <c r="AC230">
        <v>0</v>
      </c>
      <c r="AG230" t="s">
        <v>46</v>
      </c>
      <c r="AH230" t="s">
        <v>47</v>
      </c>
      <c r="AM230" t="s">
        <v>48</v>
      </c>
      <c r="AN230" t="s">
        <v>49</v>
      </c>
      <c r="BC230" t="s">
        <v>50</v>
      </c>
      <c r="BD230" t="s">
        <v>51</v>
      </c>
    </row>
    <row r="231" spans="1:56">
      <c r="A231">
        <v>58558</v>
      </c>
      <c r="B231" t="s">
        <v>89</v>
      </c>
      <c r="C231">
        <v>773</v>
      </c>
      <c r="D231" t="s">
        <v>43</v>
      </c>
      <c r="E231" t="s">
        <v>44</v>
      </c>
      <c r="F231">
        <v>0.65300000000000002</v>
      </c>
      <c r="G231">
        <v>65.3</v>
      </c>
      <c r="H231">
        <v>0.59499999999999997</v>
      </c>
      <c r="I231">
        <v>59.5</v>
      </c>
      <c r="J231">
        <v>0.53100000000000003</v>
      </c>
      <c r="K231">
        <v>53.1</v>
      </c>
      <c r="L231">
        <v>0.49399999999999999</v>
      </c>
      <c r="M231">
        <v>49.4</v>
      </c>
      <c r="N231">
        <v>0.47</v>
      </c>
      <c r="O231">
        <v>47</v>
      </c>
      <c r="P231">
        <v>100</v>
      </c>
      <c r="Q231">
        <v>0.62</v>
      </c>
      <c r="R231">
        <v>62</v>
      </c>
      <c r="S231">
        <v>0.59499999999999997</v>
      </c>
      <c r="T231">
        <v>59.5</v>
      </c>
      <c r="U231">
        <v>0.53100000000000003</v>
      </c>
      <c r="V231">
        <v>53.1</v>
      </c>
      <c r="W231">
        <v>0.49399999999999999</v>
      </c>
      <c r="X231">
        <v>49.4</v>
      </c>
      <c r="Y231">
        <v>0.47</v>
      </c>
      <c r="Z231">
        <v>47</v>
      </c>
      <c r="AA231" t="s">
        <v>45</v>
      </c>
      <c r="AB231">
        <v>0</v>
      </c>
      <c r="AC231">
        <v>0</v>
      </c>
      <c r="AG231" t="s">
        <v>46</v>
      </c>
      <c r="AH231" t="s">
        <v>47</v>
      </c>
      <c r="AM231" t="s">
        <v>48</v>
      </c>
      <c r="AN231" t="s">
        <v>49</v>
      </c>
      <c r="BC231" t="s">
        <v>50</v>
      </c>
      <c r="BD231" t="s">
        <v>51</v>
      </c>
    </row>
    <row r="232" spans="1:56">
      <c r="A232">
        <v>58558</v>
      </c>
      <c r="B232" t="s">
        <v>89</v>
      </c>
      <c r="C232">
        <v>773</v>
      </c>
      <c r="D232" t="s">
        <v>52</v>
      </c>
      <c r="E232" t="s">
        <v>44</v>
      </c>
      <c r="F232">
        <v>0.51500000000000001</v>
      </c>
      <c r="G232">
        <v>51.5</v>
      </c>
      <c r="H232">
        <v>0.46899999999999997</v>
      </c>
      <c r="I232">
        <v>46.9</v>
      </c>
      <c r="J232">
        <v>0.42099999999999999</v>
      </c>
      <c r="K232">
        <v>42.1</v>
      </c>
      <c r="L232">
        <v>0.39200000000000002</v>
      </c>
      <c r="M232">
        <v>39.200000000000003</v>
      </c>
      <c r="N232">
        <v>0.374</v>
      </c>
      <c r="O232">
        <v>37.4</v>
      </c>
      <c r="P232">
        <v>100</v>
      </c>
      <c r="Q232">
        <v>0.48899999999999999</v>
      </c>
      <c r="R232">
        <v>48.9</v>
      </c>
      <c r="S232">
        <v>0.46899999999999997</v>
      </c>
      <c r="T232">
        <v>46.9</v>
      </c>
      <c r="U232">
        <v>0.42099999999999999</v>
      </c>
      <c r="V232">
        <v>42.1</v>
      </c>
      <c r="W232">
        <v>0.39200000000000002</v>
      </c>
      <c r="X232">
        <v>39.200000000000003</v>
      </c>
      <c r="Y232">
        <v>0.374</v>
      </c>
      <c r="Z232">
        <v>37.4</v>
      </c>
      <c r="AA232" t="s">
        <v>53</v>
      </c>
      <c r="AB232">
        <v>0</v>
      </c>
      <c r="AC232">
        <v>0</v>
      </c>
      <c r="AG232" t="s">
        <v>46</v>
      </c>
      <c r="AH232" t="s">
        <v>47</v>
      </c>
      <c r="AM232" t="s">
        <v>48</v>
      </c>
      <c r="AN232" t="s">
        <v>49</v>
      </c>
      <c r="BC232" t="s">
        <v>50</v>
      </c>
      <c r="BD232" t="s">
        <v>51</v>
      </c>
    </row>
    <row r="233" spans="1:56">
      <c r="A233">
        <v>58562</v>
      </c>
      <c r="B233" t="s">
        <v>90</v>
      </c>
      <c r="C233">
        <v>773</v>
      </c>
      <c r="D233" t="s">
        <v>43</v>
      </c>
      <c r="E233" t="s">
        <v>44</v>
      </c>
      <c r="F233">
        <v>0.65300000000000002</v>
      </c>
      <c r="G233">
        <v>65.3</v>
      </c>
      <c r="H233">
        <v>0.59499999999999997</v>
      </c>
      <c r="I233">
        <v>59.5</v>
      </c>
      <c r="J233">
        <v>0.53100000000000003</v>
      </c>
      <c r="K233">
        <v>53.1</v>
      </c>
      <c r="L233">
        <v>0.49399999999999999</v>
      </c>
      <c r="M233">
        <v>49.4</v>
      </c>
      <c r="N233">
        <v>0.47</v>
      </c>
      <c r="O233">
        <v>47</v>
      </c>
      <c r="P233">
        <v>100</v>
      </c>
      <c r="Q233">
        <v>0.62</v>
      </c>
      <c r="R233">
        <v>62</v>
      </c>
      <c r="S233">
        <v>0.59499999999999997</v>
      </c>
      <c r="T233">
        <v>59.5</v>
      </c>
      <c r="U233">
        <v>0.53100000000000003</v>
      </c>
      <c r="V233">
        <v>53.1</v>
      </c>
      <c r="W233">
        <v>0.49399999999999999</v>
      </c>
      <c r="X233">
        <v>49.4</v>
      </c>
      <c r="Y233">
        <v>0.47</v>
      </c>
      <c r="Z233">
        <v>47</v>
      </c>
      <c r="AA233" t="s">
        <v>45</v>
      </c>
      <c r="AB233">
        <v>0</v>
      </c>
      <c r="AC233">
        <v>0</v>
      </c>
      <c r="AG233" t="s">
        <v>46</v>
      </c>
      <c r="AH233" t="s">
        <v>47</v>
      </c>
      <c r="AM233" t="s">
        <v>48</v>
      </c>
      <c r="AN233" t="s">
        <v>49</v>
      </c>
      <c r="BC233" t="s">
        <v>50</v>
      </c>
      <c r="BD233" t="s">
        <v>51</v>
      </c>
    </row>
    <row r="234" spans="1:56">
      <c r="A234">
        <v>58562</v>
      </c>
      <c r="B234" t="s">
        <v>90</v>
      </c>
      <c r="C234">
        <v>773</v>
      </c>
      <c r="D234" t="s">
        <v>52</v>
      </c>
      <c r="E234" t="s">
        <v>44</v>
      </c>
      <c r="F234">
        <v>0.51500000000000001</v>
      </c>
      <c r="G234">
        <v>51.5</v>
      </c>
      <c r="H234">
        <v>0.46899999999999997</v>
      </c>
      <c r="I234">
        <v>46.9</v>
      </c>
      <c r="J234">
        <v>0.42099999999999999</v>
      </c>
      <c r="K234">
        <v>42.1</v>
      </c>
      <c r="L234">
        <v>0.39200000000000002</v>
      </c>
      <c r="M234">
        <v>39.200000000000003</v>
      </c>
      <c r="N234">
        <v>0.374</v>
      </c>
      <c r="O234">
        <v>37.4</v>
      </c>
      <c r="P234">
        <v>100</v>
      </c>
      <c r="Q234">
        <v>0.48899999999999999</v>
      </c>
      <c r="R234">
        <v>48.9</v>
      </c>
      <c r="S234">
        <v>0.46899999999999997</v>
      </c>
      <c r="T234">
        <v>46.9</v>
      </c>
      <c r="U234">
        <v>0.42099999999999999</v>
      </c>
      <c r="V234">
        <v>42.1</v>
      </c>
      <c r="W234">
        <v>0.39200000000000002</v>
      </c>
      <c r="X234">
        <v>39.200000000000003</v>
      </c>
      <c r="Y234">
        <v>0.374</v>
      </c>
      <c r="Z234">
        <v>37.4</v>
      </c>
      <c r="AA234" t="s">
        <v>53</v>
      </c>
      <c r="AB234">
        <v>0</v>
      </c>
      <c r="AC234">
        <v>0</v>
      </c>
      <c r="AG234" t="s">
        <v>46</v>
      </c>
      <c r="AH234" t="s">
        <v>47</v>
      </c>
      <c r="AM234" t="s">
        <v>48</v>
      </c>
      <c r="AN234" t="s">
        <v>49</v>
      </c>
      <c r="BC234" t="s">
        <v>50</v>
      </c>
      <c r="BD234" t="s">
        <v>51</v>
      </c>
    </row>
    <row r="235" spans="1:56">
      <c r="A235">
        <v>61219</v>
      </c>
      <c r="B235" t="s">
        <v>92</v>
      </c>
      <c r="C235">
        <v>773</v>
      </c>
      <c r="D235" t="s">
        <v>43</v>
      </c>
      <c r="E235" t="s">
        <v>44</v>
      </c>
      <c r="F235">
        <v>0.65300000000000002</v>
      </c>
      <c r="G235">
        <v>65.3</v>
      </c>
      <c r="H235">
        <v>0.59499999999999997</v>
      </c>
      <c r="I235">
        <v>59.5</v>
      </c>
      <c r="J235">
        <v>0.53100000000000003</v>
      </c>
      <c r="K235">
        <v>53.1</v>
      </c>
      <c r="L235">
        <v>0.49399999999999999</v>
      </c>
      <c r="M235">
        <v>49.4</v>
      </c>
      <c r="N235">
        <v>0.47</v>
      </c>
      <c r="O235">
        <v>47</v>
      </c>
      <c r="P235">
        <v>100</v>
      </c>
      <c r="Q235">
        <v>0.62</v>
      </c>
      <c r="R235">
        <v>62</v>
      </c>
      <c r="S235">
        <v>0.59499999999999997</v>
      </c>
      <c r="T235">
        <v>59.5</v>
      </c>
      <c r="U235">
        <v>0.53100000000000003</v>
      </c>
      <c r="V235">
        <v>53.1</v>
      </c>
      <c r="W235">
        <v>0.49399999999999999</v>
      </c>
      <c r="X235">
        <v>49.4</v>
      </c>
      <c r="Y235">
        <v>0.47</v>
      </c>
      <c r="Z235">
        <v>47</v>
      </c>
      <c r="AA235" t="s">
        <v>45</v>
      </c>
      <c r="AB235">
        <v>0</v>
      </c>
      <c r="AC235">
        <v>0</v>
      </c>
      <c r="AG235" t="s">
        <v>46</v>
      </c>
      <c r="AH235" t="s">
        <v>47</v>
      </c>
      <c r="AM235" t="s">
        <v>48</v>
      </c>
      <c r="AN235" t="s">
        <v>49</v>
      </c>
      <c r="BC235" t="s">
        <v>50</v>
      </c>
      <c r="BD235" t="s">
        <v>51</v>
      </c>
    </row>
    <row r="236" spans="1:56">
      <c r="A236">
        <v>61219</v>
      </c>
      <c r="B236" t="s">
        <v>92</v>
      </c>
      <c r="C236">
        <v>773</v>
      </c>
      <c r="D236" t="s">
        <v>52</v>
      </c>
      <c r="E236" t="s">
        <v>44</v>
      </c>
      <c r="F236">
        <v>0.51500000000000001</v>
      </c>
      <c r="G236">
        <v>51.5</v>
      </c>
      <c r="H236">
        <v>0.46899999999999997</v>
      </c>
      <c r="I236">
        <v>46.9</v>
      </c>
      <c r="J236">
        <v>0.42099999999999999</v>
      </c>
      <c r="K236">
        <v>42.1</v>
      </c>
      <c r="L236">
        <v>0.39200000000000002</v>
      </c>
      <c r="M236">
        <v>39.200000000000003</v>
      </c>
      <c r="N236">
        <v>0.374</v>
      </c>
      <c r="O236">
        <v>37.4</v>
      </c>
      <c r="P236">
        <v>100</v>
      </c>
      <c r="Q236">
        <v>0.48899999999999999</v>
      </c>
      <c r="R236">
        <v>48.9</v>
      </c>
      <c r="S236">
        <v>0.46899999999999997</v>
      </c>
      <c r="T236">
        <v>46.9</v>
      </c>
      <c r="U236">
        <v>0.42099999999999999</v>
      </c>
      <c r="V236">
        <v>42.1</v>
      </c>
      <c r="W236">
        <v>0.39200000000000002</v>
      </c>
      <c r="X236">
        <v>39.200000000000003</v>
      </c>
      <c r="Y236">
        <v>0.374</v>
      </c>
      <c r="Z236">
        <v>37.4</v>
      </c>
      <c r="AA236" t="s">
        <v>53</v>
      </c>
      <c r="AB236">
        <v>0</v>
      </c>
      <c r="AC236">
        <v>0</v>
      </c>
      <c r="AG236" t="s">
        <v>46</v>
      </c>
      <c r="AH236" t="s">
        <v>47</v>
      </c>
      <c r="AM236" t="s">
        <v>48</v>
      </c>
      <c r="AN236" t="s">
        <v>49</v>
      </c>
      <c r="BC236" t="s">
        <v>50</v>
      </c>
      <c r="BD236" t="s">
        <v>51</v>
      </c>
    </row>
    <row r="237" spans="1:56">
      <c r="A237">
        <v>91786</v>
      </c>
      <c r="B237" t="s">
        <v>195</v>
      </c>
      <c r="C237">
        <v>773</v>
      </c>
      <c r="D237" t="s">
        <v>43</v>
      </c>
      <c r="E237" t="s">
        <v>44</v>
      </c>
      <c r="F237">
        <v>0.68799999999999994</v>
      </c>
      <c r="G237">
        <v>68.8</v>
      </c>
      <c r="H237">
        <v>0.626</v>
      </c>
      <c r="I237">
        <v>62.6</v>
      </c>
      <c r="J237">
        <v>0.55800000000000005</v>
      </c>
      <c r="K237">
        <v>55.8</v>
      </c>
      <c r="L237">
        <v>0.51900000000000002</v>
      </c>
      <c r="M237">
        <v>51.9</v>
      </c>
      <c r="N237">
        <v>0.49299999999999999</v>
      </c>
      <c r="O237">
        <v>49.3</v>
      </c>
      <c r="P237">
        <v>100</v>
      </c>
      <c r="Q237">
        <v>0.65300000000000002</v>
      </c>
      <c r="R237">
        <v>65.3</v>
      </c>
      <c r="S237">
        <v>0.626</v>
      </c>
      <c r="T237">
        <v>62.6</v>
      </c>
      <c r="U237">
        <v>0.55800000000000005</v>
      </c>
      <c r="V237">
        <v>55.8</v>
      </c>
      <c r="W237">
        <v>0.51900000000000002</v>
      </c>
      <c r="X237">
        <v>51.9</v>
      </c>
      <c r="Y237">
        <v>0.49299999999999999</v>
      </c>
      <c r="Z237">
        <v>49.3</v>
      </c>
      <c r="AA237" t="s">
        <v>45</v>
      </c>
      <c r="AB237">
        <v>0</v>
      </c>
      <c r="AC237">
        <v>0</v>
      </c>
      <c r="AG237" t="s">
        <v>46</v>
      </c>
      <c r="AH237" t="s">
        <v>47</v>
      </c>
      <c r="AM237" t="s">
        <v>48</v>
      </c>
      <c r="AN237" t="s">
        <v>49</v>
      </c>
      <c r="BC237" t="s">
        <v>50</v>
      </c>
      <c r="BD237" t="s">
        <v>51</v>
      </c>
    </row>
    <row r="238" spans="1:56">
      <c r="A238">
        <v>91786</v>
      </c>
      <c r="B238" t="s">
        <v>195</v>
      </c>
      <c r="C238">
        <v>773</v>
      </c>
      <c r="D238" t="s">
        <v>52</v>
      </c>
      <c r="E238" t="s">
        <v>44</v>
      </c>
      <c r="F238">
        <v>0.54500000000000004</v>
      </c>
      <c r="G238">
        <v>54.5</v>
      </c>
      <c r="H238">
        <v>0.496</v>
      </c>
      <c r="I238">
        <v>49.6</v>
      </c>
      <c r="J238">
        <v>0.44400000000000001</v>
      </c>
      <c r="K238">
        <v>44.4</v>
      </c>
      <c r="L238">
        <v>0.41399999999999998</v>
      </c>
      <c r="M238">
        <v>41.4</v>
      </c>
      <c r="N238">
        <v>0.39400000000000002</v>
      </c>
      <c r="O238">
        <v>39.4</v>
      </c>
      <c r="P238">
        <v>100</v>
      </c>
      <c r="Q238">
        <v>0.51700000000000002</v>
      </c>
      <c r="R238">
        <v>51.7</v>
      </c>
      <c r="S238">
        <v>0.496</v>
      </c>
      <c r="T238">
        <v>49.6</v>
      </c>
      <c r="U238">
        <v>0.44400000000000001</v>
      </c>
      <c r="V238">
        <v>44.4</v>
      </c>
      <c r="W238">
        <v>0.41399999999999998</v>
      </c>
      <c r="X238">
        <v>41.4</v>
      </c>
      <c r="Y238">
        <v>0.39400000000000002</v>
      </c>
      <c r="Z238">
        <v>39.4</v>
      </c>
      <c r="AA238" t="s">
        <v>53</v>
      </c>
      <c r="AB238">
        <v>0</v>
      </c>
      <c r="AC238">
        <v>0</v>
      </c>
      <c r="AG238" t="s">
        <v>46</v>
      </c>
      <c r="AH238" t="s">
        <v>47</v>
      </c>
      <c r="AM238" t="s">
        <v>48</v>
      </c>
      <c r="AN238" t="s">
        <v>49</v>
      </c>
      <c r="BC238" t="s">
        <v>50</v>
      </c>
      <c r="BD238" t="s">
        <v>51</v>
      </c>
    </row>
    <row r="239" spans="1:56">
      <c r="A239">
        <v>94526</v>
      </c>
      <c r="B239" t="s">
        <v>203</v>
      </c>
      <c r="C239">
        <v>773</v>
      </c>
      <c r="D239" t="s">
        <v>43</v>
      </c>
      <c r="E239" t="s">
        <v>44</v>
      </c>
      <c r="F239">
        <v>0.65300000000000002</v>
      </c>
      <c r="G239">
        <v>65.3</v>
      </c>
      <c r="H239">
        <v>0.59499999999999997</v>
      </c>
      <c r="I239">
        <v>59.5</v>
      </c>
      <c r="J239">
        <v>0.53100000000000003</v>
      </c>
      <c r="K239">
        <v>53.1</v>
      </c>
      <c r="L239">
        <v>0.49399999999999999</v>
      </c>
      <c r="M239">
        <v>49.4</v>
      </c>
      <c r="N239">
        <v>0.47</v>
      </c>
      <c r="O239">
        <v>47</v>
      </c>
      <c r="P239">
        <v>100</v>
      </c>
      <c r="Q239">
        <v>0.62</v>
      </c>
      <c r="R239">
        <v>62</v>
      </c>
      <c r="S239">
        <v>0.59499999999999997</v>
      </c>
      <c r="T239">
        <v>59.5</v>
      </c>
      <c r="U239">
        <v>0.53100000000000003</v>
      </c>
      <c r="V239">
        <v>53.1</v>
      </c>
      <c r="W239">
        <v>0.49399999999999999</v>
      </c>
      <c r="X239">
        <v>49.4</v>
      </c>
      <c r="Y239">
        <v>0.47</v>
      </c>
      <c r="Z239">
        <v>47</v>
      </c>
      <c r="AA239" t="s">
        <v>45</v>
      </c>
      <c r="AB239">
        <v>0</v>
      </c>
      <c r="AC239">
        <v>0</v>
      </c>
      <c r="AG239" t="s">
        <v>46</v>
      </c>
      <c r="AH239" t="s">
        <v>47</v>
      </c>
      <c r="BC239" t="s">
        <v>50</v>
      </c>
      <c r="BD239" t="s">
        <v>51</v>
      </c>
    </row>
    <row r="240" spans="1:56">
      <c r="A240">
        <v>94526</v>
      </c>
      <c r="B240" t="s">
        <v>203</v>
      </c>
      <c r="C240">
        <v>773</v>
      </c>
      <c r="D240" t="s">
        <v>52</v>
      </c>
      <c r="E240" t="s">
        <v>44</v>
      </c>
      <c r="F240">
        <v>0.51500000000000001</v>
      </c>
      <c r="G240">
        <v>51.5</v>
      </c>
      <c r="H240">
        <v>0.46899999999999997</v>
      </c>
      <c r="I240">
        <v>46.9</v>
      </c>
      <c r="J240">
        <v>0.42099999999999999</v>
      </c>
      <c r="K240">
        <v>42.1</v>
      </c>
      <c r="L240">
        <v>0.39200000000000002</v>
      </c>
      <c r="M240">
        <v>39.200000000000003</v>
      </c>
      <c r="N240">
        <v>0.374</v>
      </c>
      <c r="O240">
        <v>37.4</v>
      </c>
      <c r="P240">
        <v>100</v>
      </c>
      <c r="Q240">
        <v>0.48899999999999999</v>
      </c>
      <c r="R240">
        <v>48.9</v>
      </c>
      <c r="S240">
        <v>0.46899999999999997</v>
      </c>
      <c r="T240">
        <v>46.9</v>
      </c>
      <c r="U240">
        <v>0.42099999999999999</v>
      </c>
      <c r="V240">
        <v>42.1</v>
      </c>
      <c r="W240">
        <v>0.39200000000000002</v>
      </c>
      <c r="X240">
        <v>39.200000000000003</v>
      </c>
      <c r="Y240">
        <v>0.374</v>
      </c>
      <c r="Z240">
        <v>37.4</v>
      </c>
      <c r="AA240" t="s">
        <v>53</v>
      </c>
      <c r="AB240">
        <v>0</v>
      </c>
      <c r="AC240">
        <v>0</v>
      </c>
      <c r="AG240" t="s">
        <v>46</v>
      </c>
      <c r="AH240" t="s">
        <v>47</v>
      </c>
      <c r="BC240" t="s">
        <v>50</v>
      </c>
      <c r="BD240" t="s">
        <v>51</v>
      </c>
    </row>
    <row r="241" spans="1:56">
      <c r="A241">
        <v>56458</v>
      </c>
      <c r="B241" t="s">
        <v>75</v>
      </c>
      <c r="C241">
        <v>773</v>
      </c>
      <c r="D241" t="s">
        <v>43</v>
      </c>
      <c r="E241" t="s">
        <v>44</v>
      </c>
      <c r="F241">
        <v>0.65300000000000002</v>
      </c>
      <c r="G241">
        <v>65.3</v>
      </c>
      <c r="H241">
        <v>0.59499999999999997</v>
      </c>
      <c r="I241">
        <v>59.5</v>
      </c>
      <c r="J241">
        <v>0.53100000000000003</v>
      </c>
      <c r="K241">
        <v>53.1</v>
      </c>
      <c r="L241">
        <v>0.49399999999999999</v>
      </c>
      <c r="M241">
        <v>49.4</v>
      </c>
      <c r="N241">
        <v>0.47</v>
      </c>
      <c r="O241">
        <v>47</v>
      </c>
      <c r="P241">
        <v>100</v>
      </c>
      <c r="Q241">
        <v>0.62</v>
      </c>
      <c r="R241">
        <v>62</v>
      </c>
      <c r="S241">
        <v>0.59499999999999997</v>
      </c>
      <c r="T241">
        <v>59.5</v>
      </c>
      <c r="U241">
        <v>0.53100000000000003</v>
      </c>
      <c r="V241">
        <v>53.1</v>
      </c>
      <c r="W241">
        <v>0.49399999999999999</v>
      </c>
      <c r="X241">
        <v>49.4</v>
      </c>
      <c r="Y241">
        <v>0.47</v>
      </c>
      <c r="Z241">
        <v>47</v>
      </c>
      <c r="AA241" t="s">
        <v>45</v>
      </c>
      <c r="AB241">
        <v>0</v>
      </c>
      <c r="AC241">
        <v>0</v>
      </c>
      <c r="AG241" t="s">
        <v>46</v>
      </c>
      <c r="AH241" t="s">
        <v>47</v>
      </c>
      <c r="AM241" t="s">
        <v>48</v>
      </c>
      <c r="AN241" t="s">
        <v>49</v>
      </c>
      <c r="BC241" t="s">
        <v>50</v>
      </c>
      <c r="BD241" t="s">
        <v>51</v>
      </c>
    </row>
    <row r="242" spans="1:56">
      <c r="A242">
        <v>56458</v>
      </c>
      <c r="B242" t="s">
        <v>75</v>
      </c>
      <c r="C242">
        <v>773</v>
      </c>
      <c r="D242" t="s">
        <v>52</v>
      </c>
      <c r="E242" t="s">
        <v>44</v>
      </c>
      <c r="F242">
        <v>0.51500000000000001</v>
      </c>
      <c r="G242">
        <v>51.5</v>
      </c>
      <c r="H242">
        <v>0.46899999999999997</v>
      </c>
      <c r="I242">
        <v>46.9</v>
      </c>
      <c r="J242">
        <v>0.42099999999999999</v>
      </c>
      <c r="K242">
        <v>42.1</v>
      </c>
      <c r="L242">
        <v>0.39200000000000002</v>
      </c>
      <c r="M242">
        <v>39.200000000000003</v>
      </c>
      <c r="N242">
        <v>0.374</v>
      </c>
      <c r="O242">
        <v>37.4</v>
      </c>
      <c r="P242">
        <v>100</v>
      </c>
      <c r="Q242">
        <v>0.48899999999999999</v>
      </c>
      <c r="R242">
        <v>48.9</v>
      </c>
      <c r="S242">
        <v>0.46899999999999997</v>
      </c>
      <c r="T242">
        <v>46.9</v>
      </c>
      <c r="U242">
        <v>0.42099999999999999</v>
      </c>
      <c r="V242">
        <v>42.1</v>
      </c>
      <c r="W242">
        <v>0.39200000000000002</v>
      </c>
      <c r="X242">
        <v>39.200000000000003</v>
      </c>
      <c r="Y242">
        <v>0.374</v>
      </c>
      <c r="Z242">
        <v>37.4</v>
      </c>
      <c r="AA242" t="s">
        <v>53</v>
      </c>
      <c r="AB242">
        <v>0</v>
      </c>
      <c r="AC242">
        <v>0</v>
      </c>
      <c r="AG242" t="s">
        <v>46</v>
      </c>
      <c r="AH242" t="s">
        <v>47</v>
      </c>
      <c r="AM242" t="s">
        <v>48</v>
      </c>
      <c r="AN242" t="s">
        <v>49</v>
      </c>
      <c r="BC242" t="s">
        <v>50</v>
      </c>
      <c r="BD242" t="s">
        <v>51</v>
      </c>
    </row>
    <row r="243" spans="1:56">
      <c r="A243">
        <v>61212</v>
      </c>
      <c r="B243" t="s">
        <v>91</v>
      </c>
      <c r="C243">
        <v>773</v>
      </c>
      <c r="D243" t="s">
        <v>43</v>
      </c>
      <c r="E243" t="s">
        <v>44</v>
      </c>
      <c r="F243">
        <v>0.65300000000000002</v>
      </c>
      <c r="G243">
        <v>65.3</v>
      </c>
      <c r="H243">
        <v>0.59499999999999997</v>
      </c>
      <c r="I243">
        <v>59.5</v>
      </c>
      <c r="J243">
        <v>0.53100000000000003</v>
      </c>
      <c r="K243">
        <v>53.1</v>
      </c>
      <c r="L243">
        <v>0.49399999999999999</v>
      </c>
      <c r="M243">
        <v>49.4</v>
      </c>
      <c r="N243">
        <v>0.47</v>
      </c>
      <c r="O243">
        <v>47</v>
      </c>
      <c r="P243">
        <v>100</v>
      </c>
      <c r="Q243">
        <v>0.62</v>
      </c>
      <c r="R243">
        <v>62</v>
      </c>
      <c r="S243">
        <v>0.59499999999999997</v>
      </c>
      <c r="T243">
        <v>59.5</v>
      </c>
      <c r="U243">
        <v>0.53100000000000003</v>
      </c>
      <c r="V243">
        <v>53.1</v>
      </c>
      <c r="W243">
        <v>0.49399999999999999</v>
      </c>
      <c r="X243">
        <v>49.4</v>
      </c>
      <c r="Y243">
        <v>0.47</v>
      </c>
      <c r="Z243">
        <v>47</v>
      </c>
      <c r="AA243" t="s">
        <v>45</v>
      </c>
      <c r="AB243">
        <v>0</v>
      </c>
      <c r="AC243">
        <v>0</v>
      </c>
      <c r="AG243" t="s">
        <v>46</v>
      </c>
      <c r="AH243" t="s">
        <v>47</v>
      </c>
      <c r="AM243" t="s">
        <v>48</v>
      </c>
      <c r="AN243" t="s">
        <v>49</v>
      </c>
      <c r="BC243" t="s">
        <v>50</v>
      </c>
      <c r="BD243" t="s">
        <v>51</v>
      </c>
    </row>
    <row r="244" spans="1:56">
      <c r="A244">
        <v>61212</v>
      </c>
      <c r="B244" t="s">
        <v>91</v>
      </c>
      <c r="C244">
        <v>773</v>
      </c>
      <c r="D244" t="s">
        <v>52</v>
      </c>
      <c r="E244" t="s">
        <v>44</v>
      </c>
      <c r="F244">
        <v>0.51500000000000001</v>
      </c>
      <c r="G244">
        <v>51.5</v>
      </c>
      <c r="H244">
        <v>0.46899999999999997</v>
      </c>
      <c r="I244">
        <v>46.9</v>
      </c>
      <c r="J244">
        <v>0.42099999999999999</v>
      </c>
      <c r="K244">
        <v>42.1</v>
      </c>
      <c r="L244">
        <v>0.39200000000000002</v>
      </c>
      <c r="M244">
        <v>39.200000000000003</v>
      </c>
      <c r="N244">
        <v>0.374</v>
      </c>
      <c r="O244">
        <v>37.4</v>
      </c>
      <c r="P244">
        <v>100</v>
      </c>
      <c r="Q244">
        <v>0.48899999999999999</v>
      </c>
      <c r="R244">
        <v>48.9</v>
      </c>
      <c r="S244">
        <v>0.46899999999999997</v>
      </c>
      <c r="T244">
        <v>46.9</v>
      </c>
      <c r="U244">
        <v>0.42099999999999999</v>
      </c>
      <c r="V244">
        <v>42.1</v>
      </c>
      <c r="W244">
        <v>0.39200000000000002</v>
      </c>
      <c r="X244">
        <v>39.200000000000003</v>
      </c>
      <c r="Y244">
        <v>0.374</v>
      </c>
      <c r="Z244">
        <v>37.4</v>
      </c>
      <c r="AA244" t="s">
        <v>53</v>
      </c>
      <c r="AB244">
        <v>0</v>
      </c>
      <c r="AC244">
        <v>0</v>
      </c>
      <c r="AG244" t="s">
        <v>46</v>
      </c>
      <c r="AH244" t="s">
        <v>47</v>
      </c>
      <c r="AM244" t="s">
        <v>48</v>
      </c>
      <c r="AN244" t="s">
        <v>49</v>
      </c>
      <c r="BC244" t="s">
        <v>50</v>
      </c>
      <c r="BD244" t="s">
        <v>51</v>
      </c>
    </row>
    <row r="245" spans="1:56">
      <c r="A245">
        <v>67881</v>
      </c>
      <c r="B245" t="s">
        <v>137</v>
      </c>
      <c r="C245">
        <v>773</v>
      </c>
      <c r="D245" t="s">
        <v>43</v>
      </c>
      <c r="E245" t="s">
        <v>44</v>
      </c>
      <c r="F245">
        <v>0.65300000000000002</v>
      </c>
      <c r="G245">
        <v>65.3</v>
      </c>
      <c r="H245">
        <v>0.59499999999999997</v>
      </c>
      <c r="I245">
        <v>59.5</v>
      </c>
      <c r="J245">
        <v>0.53100000000000003</v>
      </c>
      <c r="K245">
        <v>53.1</v>
      </c>
      <c r="L245">
        <v>0.49399999999999999</v>
      </c>
      <c r="M245">
        <v>49.4</v>
      </c>
      <c r="N245">
        <v>0.47</v>
      </c>
      <c r="O245">
        <v>47</v>
      </c>
      <c r="P245">
        <v>100</v>
      </c>
      <c r="Q245">
        <v>0.62</v>
      </c>
      <c r="R245">
        <v>62</v>
      </c>
      <c r="S245">
        <v>0.59499999999999997</v>
      </c>
      <c r="T245">
        <v>59.5</v>
      </c>
      <c r="U245">
        <v>0.53100000000000003</v>
      </c>
      <c r="V245">
        <v>53.1</v>
      </c>
      <c r="W245">
        <v>0.49399999999999999</v>
      </c>
      <c r="X245">
        <v>49.4</v>
      </c>
      <c r="Y245">
        <v>0.47</v>
      </c>
      <c r="Z245">
        <v>47</v>
      </c>
      <c r="AA245" t="s">
        <v>45</v>
      </c>
      <c r="AB245">
        <v>0</v>
      </c>
      <c r="AC245">
        <v>0</v>
      </c>
      <c r="AG245" t="s">
        <v>46</v>
      </c>
      <c r="AH245" t="s">
        <v>47</v>
      </c>
      <c r="AM245" t="s">
        <v>48</v>
      </c>
      <c r="AN245" t="s">
        <v>49</v>
      </c>
      <c r="BC245" t="s">
        <v>50</v>
      </c>
      <c r="BD245" t="s">
        <v>51</v>
      </c>
    </row>
    <row r="246" spans="1:56">
      <c r="A246">
        <v>67881</v>
      </c>
      <c r="B246" t="s">
        <v>137</v>
      </c>
      <c r="C246">
        <v>773</v>
      </c>
      <c r="D246" t="s">
        <v>52</v>
      </c>
      <c r="E246" t="s">
        <v>44</v>
      </c>
      <c r="F246">
        <v>0.51500000000000001</v>
      </c>
      <c r="G246">
        <v>51.5</v>
      </c>
      <c r="H246">
        <v>0.46899999999999997</v>
      </c>
      <c r="I246">
        <v>46.9</v>
      </c>
      <c r="J246">
        <v>0.42099999999999999</v>
      </c>
      <c r="K246">
        <v>42.1</v>
      </c>
      <c r="L246">
        <v>0.39200000000000002</v>
      </c>
      <c r="M246">
        <v>39.200000000000003</v>
      </c>
      <c r="N246">
        <v>0.374</v>
      </c>
      <c r="O246">
        <v>37.4</v>
      </c>
      <c r="P246">
        <v>100</v>
      </c>
      <c r="Q246">
        <v>0.48899999999999999</v>
      </c>
      <c r="R246">
        <v>48.9</v>
      </c>
      <c r="S246">
        <v>0.46899999999999997</v>
      </c>
      <c r="T246">
        <v>46.9</v>
      </c>
      <c r="U246">
        <v>0.42099999999999999</v>
      </c>
      <c r="V246">
        <v>42.1</v>
      </c>
      <c r="W246">
        <v>0.39200000000000002</v>
      </c>
      <c r="X246">
        <v>39.200000000000003</v>
      </c>
      <c r="Y246">
        <v>0.374</v>
      </c>
      <c r="Z246">
        <v>37.4</v>
      </c>
      <c r="AA246" t="s">
        <v>53</v>
      </c>
      <c r="AB246">
        <v>0</v>
      </c>
      <c r="AC246">
        <v>0</v>
      </c>
      <c r="AG246" t="s">
        <v>46</v>
      </c>
      <c r="AH246" t="s">
        <v>47</v>
      </c>
      <c r="AM246" t="s">
        <v>48</v>
      </c>
      <c r="AN246" t="s">
        <v>49</v>
      </c>
      <c r="BC246" t="s">
        <v>50</v>
      </c>
      <c r="BD246" t="s">
        <v>51</v>
      </c>
    </row>
    <row r="247" spans="1:56">
      <c r="A247">
        <v>90293</v>
      </c>
      <c r="B247" t="s">
        <v>181</v>
      </c>
      <c r="C247">
        <v>773</v>
      </c>
      <c r="D247" t="s">
        <v>43</v>
      </c>
      <c r="E247" t="s">
        <v>44</v>
      </c>
      <c r="F247">
        <v>0.65300000000000002</v>
      </c>
      <c r="G247">
        <v>65.3</v>
      </c>
      <c r="H247">
        <v>0.59499999999999997</v>
      </c>
      <c r="I247">
        <v>59.5</v>
      </c>
      <c r="J247">
        <v>0.53100000000000003</v>
      </c>
      <c r="K247">
        <v>53.1</v>
      </c>
      <c r="L247">
        <v>0.49399999999999999</v>
      </c>
      <c r="M247">
        <v>49.4</v>
      </c>
      <c r="N247">
        <v>0.47</v>
      </c>
      <c r="O247">
        <v>47</v>
      </c>
      <c r="P247">
        <v>100</v>
      </c>
      <c r="Q247">
        <v>0.62</v>
      </c>
      <c r="R247">
        <v>62</v>
      </c>
      <c r="S247">
        <v>0.59499999999999997</v>
      </c>
      <c r="T247">
        <v>59.5</v>
      </c>
      <c r="U247">
        <v>0.53100000000000003</v>
      </c>
      <c r="V247">
        <v>53.1</v>
      </c>
      <c r="W247">
        <v>0.49399999999999999</v>
      </c>
      <c r="X247">
        <v>49.4</v>
      </c>
      <c r="Y247">
        <v>0.47</v>
      </c>
      <c r="Z247">
        <v>47</v>
      </c>
      <c r="AA247" t="s">
        <v>45</v>
      </c>
      <c r="AB247">
        <v>0</v>
      </c>
      <c r="AC247">
        <v>0</v>
      </c>
      <c r="AG247" t="s">
        <v>46</v>
      </c>
      <c r="AH247" t="s">
        <v>47</v>
      </c>
      <c r="AM247" t="s">
        <v>48</v>
      </c>
      <c r="AN247" t="s">
        <v>49</v>
      </c>
      <c r="BC247" t="s">
        <v>50</v>
      </c>
      <c r="BD247" t="s">
        <v>51</v>
      </c>
    </row>
    <row r="248" spans="1:56">
      <c r="A248">
        <v>90293</v>
      </c>
      <c r="B248" t="s">
        <v>181</v>
      </c>
      <c r="C248">
        <v>773</v>
      </c>
      <c r="D248" t="s">
        <v>52</v>
      </c>
      <c r="E248" t="s">
        <v>44</v>
      </c>
      <c r="F248">
        <v>0.51500000000000001</v>
      </c>
      <c r="G248">
        <v>51.5</v>
      </c>
      <c r="H248">
        <v>0.46899999999999997</v>
      </c>
      <c r="I248">
        <v>46.9</v>
      </c>
      <c r="J248">
        <v>0.42099999999999999</v>
      </c>
      <c r="K248">
        <v>42.1</v>
      </c>
      <c r="L248">
        <v>0.39200000000000002</v>
      </c>
      <c r="M248">
        <v>39.200000000000003</v>
      </c>
      <c r="N248">
        <v>0.374</v>
      </c>
      <c r="O248">
        <v>37.4</v>
      </c>
      <c r="P248">
        <v>100</v>
      </c>
      <c r="Q248">
        <v>0.48899999999999999</v>
      </c>
      <c r="R248">
        <v>48.9</v>
      </c>
      <c r="S248">
        <v>0.46899999999999997</v>
      </c>
      <c r="T248">
        <v>46.9</v>
      </c>
      <c r="U248">
        <v>0.42099999999999999</v>
      </c>
      <c r="V248">
        <v>42.1</v>
      </c>
      <c r="W248">
        <v>0.39200000000000002</v>
      </c>
      <c r="X248">
        <v>39.200000000000003</v>
      </c>
      <c r="Y248">
        <v>0.374</v>
      </c>
      <c r="Z248">
        <v>37.4</v>
      </c>
      <c r="AA248" t="s">
        <v>53</v>
      </c>
      <c r="AB248">
        <v>0</v>
      </c>
      <c r="AC248">
        <v>0</v>
      </c>
      <c r="AG248" t="s">
        <v>46</v>
      </c>
      <c r="AH248" t="s">
        <v>47</v>
      </c>
      <c r="AM248" t="s">
        <v>48</v>
      </c>
      <c r="AN248" t="s">
        <v>49</v>
      </c>
      <c r="BC248" t="s">
        <v>50</v>
      </c>
      <c r="BD248" t="s">
        <v>51</v>
      </c>
    </row>
    <row r="249" spans="1:56">
      <c r="A249">
        <v>63993</v>
      </c>
      <c r="B249" t="s">
        <v>117</v>
      </c>
      <c r="C249">
        <v>773</v>
      </c>
      <c r="D249" t="s">
        <v>43</v>
      </c>
      <c r="E249" t="s">
        <v>44</v>
      </c>
      <c r="F249">
        <v>0.65300000000000002</v>
      </c>
      <c r="G249">
        <v>65.3</v>
      </c>
      <c r="H249">
        <v>0.59499999999999997</v>
      </c>
      <c r="I249">
        <v>59.5</v>
      </c>
      <c r="J249">
        <v>0.53100000000000003</v>
      </c>
      <c r="K249">
        <v>53.1</v>
      </c>
      <c r="L249">
        <v>0.49399999999999999</v>
      </c>
      <c r="M249">
        <v>49.4</v>
      </c>
      <c r="N249">
        <v>0.47</v>
      </c>
      <c r="O249">
        <v>47</v>
      </c>
      <c r="P249">
        <v>100</v>
      </c>
      <c r="Q249">
        <v>0.62</v>
      </c>
      <c r="R249">
        <v>62</v>
      </c>
      <c r="S249">
        <v>0.59499999999999997</v>
      </c>
      <c r="T249">
        <v>59.5</v>
      </c>
      <c r="U249">
        <v>0.53100000000000003</v>
      </c>
      <c r="V249">
        <v>53.1</v>
      </c>
      <c r="W249">
        <v>0.49399999999999999</v>
      </c>
      <c r="X249">
        <v>49.4</v>
      </c>
      <c r="Y249">
        <v>0.47</v>
      </c>
      <c r="Z249">
        <v>47</v>
      </c>
      <c r="AA249" t="s">
        <v>45</v>
      </c>
      <c r="AB249">
        <v>0</v>
      </c>
      <c r="AC249">
        <v>0</v>
      </c>
      <c r="AG249" t="s">
        <v>46</v>
      </c>
      <c r="AH249" t="s">
        <v>47</v>
      </c>
      <c r="AM249" t="s">
        <v>48</v>
      </c>
      <c r="AN249" t="s">
        <v>49</v>
      </c>
      <c r="BC249" t="s">
        <v>50</v>
      </c>
      <c r="BD249" t="s">
        <v>51</v>
      </c>
    </row>
    <row r="250" spans="1:56">
      <c r="A250">
        <v>63993</v>
      </c>
      <c r="B250" t="s">
        <v>117</v>
      </c>
      <c r="C250">
        <v>773</v>
      </c>
      <c r="D250" t="s">
        <v>52</v>
      </c>
      <c r="E250" t="s">
        <v>44</v>
      </c>
      <c r="F250">
        <v>0.51500000000000001</v>
      </c>
      <c r="G250">
        <v>51.5</v>
      </c>
      <c r="H250">
        <v>0.46899999999999997</v>
      </c>
      <c r="I250">
        <v>46.9</v>
      </c>
      <c r="J250">
        <v>0.42099999999999999</v>
      </c>
      <c r="K250">
        <v>42.1</v>
      </c>
      <c r="L250">
        <v>0.39200000000000002</v>
      </c>
      <c r="M250">
        <v>39.200000000000003</v>
      </c>
      <c r="N250">
        <v>0.374</v>
      </c>
      <c r="O250">
        <v>37.4</v>
      </c>
      <c r="P250">
        <v>100</v>
      </c>
      <c r="Q250">
        <v>0.48899999999999999</v>
      </c>
      <c r="R250">
        <v>48.9</v>
      </c>
      <c r="S250">
        <v>0.46899999999999997</v>
      </c>
      <c r="T250">
        <v>46.9</v>
      </c>
      <c r="U250">
        <v>0.42099999999999999</v>
      </c>
      <c r="V250">
        <v>42.1</v>
      </c>
      <c r="W250">
        <v>0.39200000000000002</v>
      </c>
      <c r="X250">
        <v>39.200000000000003</v>
      </c>
      <c r="Y250">
        <v>0.374</v>
      </c>
      <c r="Z250">
        <v>37.4</v>
      </c>
      <c r="AA250" t="s">
        <v>53</v>
      </c>
      <c r="AB250">
        <v>0</v>
      </c>
      <c r="AC250">
        <v>0</v>
      </c>
      <c r="AG250" t="s">
        <v>46</v>
      </c>
      <c r="AH250" t="s">
        <v>47</v>
      </c>
      <c r="AM250" t="s">
        <v>48</v>
      </c>
      <c r="AN250" t="s">
        <v>49</v>
      </c>
      <c r="BC250" t="s">
        <v>50</v>
      </c>
      <c r="BD250" t="s">
        <v>51</v>
      </c>
    </row>
    <row r="251" spans="1:56">
      <c r="A251">
        <v>63995</v>
      </c>
      <c r="B251" t="s">
        <v>118</v>
      </c>
      <c r="C251">
        <v>773</v>
      </c>
      <c r="D251" t="s">
        <v>43</v>
      </c>
      <c r="E251" t="s">
        <v>44</v>
      </c>
      <c r="F251">
        <v>0.65300000000000002</v>
      </c>
      <c r="G251">
        <v>65.3</v>
      </c>
      <c r="H251">
        <v>0.59499999999999997</v>
      </c>
      <c r="I251">
        <v>59.5</v>
      </c>
      <c r="J251">
        <v>0.53100000000000003</v>
      </c>
      <c r="K251">
        <v>53.1</v>
      </c>
      <c r="L251">
        <v>0.49399999999999999</v>
      </c>
      <c r="M251">
        <v>49.4</v>
      </c>
      <c r="N251">
        <v>0.47</v>
      </c>
      <c r="O251">
        <v>47</v>
      </c>
      <c r="P251">
        <v>100</v>
      </c>
      <c r="Q251">
        <v>0.62</v>
      </c>
      <c r="R251">
        <v>62</v>
      </c>
      <c r="S251">
        <v>0.59499999999999997</v>
      </c>
      <c r="T251">
        <v>59.5</v>
      </c>
      <c r="U251">
        <v>0.53100000000000003</v>
      </c>
      <c r="V251">
        <v>53.1</v>
      </c>
      <c r="W251">
        <v>0.49399999999999999</v>
      </c>
      <c r="X251">
        <v>49.4</v>
      </c>
      <c r="Y251">
        <v>0.47</v>
      </c>
      <c r="Z251">
        <v>47</v>
      </c>
      <c r="AA251" t="s">
        <v>45</v>
      </c>
      <c r="AB251">
        <v>0</v>
      </c>
      <c r="AC251">
        <v>0</v>
      </c>
      <c r="AG251" t="s">
        <v>46</v>
      </c>
      <c r="AH251" t="s">
        <v>47</v>
      </c>
      <c r="AM251" t="s">
        <v>48</v>
      </c>
      <c r="AN251" t="s">
        <v>49</v>
      </c>
      <c r="BC251" t="s">
        <v>50</v>
      </c>
      <c r="BD251" t="s">
        <v>51</v>
      </c>
    </row>
    <row r="252" spans="1:56">
      <c r="A252">
        <v>63995</v>
      </c>
      <c r="B252" t="s">
        <v>118</v>
      </c>
      <c r="C252">
        <v>773</v>
      </c>
      <c r="D252" t="s">
        <v>52</v>
      </c>
      <c r="E252" t="s">
        <v>44</v>
      </c>
      <c r="F252">
        <v>0.51500000000000001</v>
      </c>
      <c r="G252">
        <v>51.5</v>
      </c>
      <c r="H252">
        <v>0.46899999999999997</v>
      </c>
      <c r="I252">
        <v>46.9</v>
      </c>
      <c r="J252">
        <v>0.42099999999999999</v>
      </c>
      <c r="K252">
        <v>42.1</v>
      </c>
      <c r="L252">
        <v>0.39200000000000002</v>
      </c>
      <c r="M252">
        <v>39.200000000000003</v>
      </c>
      <c r="N252">
        <v>0.374</v>
      </c>
      <c r="O252">
        <v>37.4</v>
      </c>
      <c r="P252">
        <v>100</v>
      </c>
      <c r="Q252">
        <v>0.48899999999999999</v>
      </c>
      <c r="R252">
        <v>48.9</v>
      </c>
      <c r="S252">
        <v>0.46899999999999997</v>
      </c>
      <c r="T252">
        <v>46.9</v>
      </c>
      <c r="U252">
        <v>0.42099999999999999</v>
      </c>
      <c r="V252">
        <v>42.1</v>
      </c>
      <c r="W252">
        <v>0.39200000000000002</v>
      </c>
      <c r="X252">
        <v>39.200000000000003</v>
      </c>
      <c r="Y252">
        <v>0.374</v>
      </c>
      <c r="Z252">
        <v>37.4</v>
      </c>
      <c r="AA252" t="s">
        <v>53</v>
      </c>
      <c r="AB252">
        <v>0</v>
      </c>
      <c r="AC252">
        <v>0</v>
      </c>
      <c r="AG252" t="s">
        <v>46</v>
      </c>
      <c r="AH252" t="s">
        <v>47</v>
      </c>
      <c r="AM252" t="s">
        <v>48</v>
      </c>
      <c r="AN252" t="s">
        <v>49</v>
      </c>
      <c r="BC252" t="s">
        <v>50</v>
      </c>
      <c r="BD252" t="s">
        <v>51</v>
      </c>
    </row>
    <row r="253" spans="1:56">
      <c r="A253">
        <v>61221</v>
      </c>
      <c r="B253" t="s">
        <v>93</v>
      </c>
      <c r="C253">
        <v>773</v>
      </c>
      <c r="D253" t="s">
        <v>43</v>
      </c>
      <c r="E253" t="s">
        <v>44</v>
      </c>
      <c r="F253">
        <v>0.65300000000000002</v>
      </c>
      <c r="G253">
        <v>65.3</v>
      </c>
      <c r="H253">
        <v>0.59499999999999997</v>
      </c>
      <c r="I253">
        <v>59.5</v>
      </c>
      <c r="J253">
        <v>0.53100000000000003</v>
      </c>
      <c r="K253">
        <v>53.1</v>
      </c>
      <c r="L253">
        <v>0.49399999999999999</v>
      </c>
      <c r="M253">
        <v>49.4</v>
      </c>
      <c r="N253">
        <v>0.47</v>
      </c>
      <c r="O253">
        <v>47</v>
      </c>
      <c r="P253">
        <v>100</v>
      </c>
      <c r="Q253">
        <v>0.62</v>
      </c>
      <c r="R253">
        <v>62</v>
      </c>
      <c r="S253">
        <v>0.59499999999999997</v>
      </c>
      <c r="T253">
        <v>59.5</v>
      </c>
      <c r="U253">
        <v>0.53100000000000003</v>
      </c>
      <c r="V253">
        <v>53.1</v>
      </c>
      <c r="W253">
        <v>0.49399999999999999</v>
      </c>
      <c r="X253">
        <v>49.4</v>
      </c>
      <c r="Y253">
        <v>0.47</v>
      </c>
      <c r="Z253">
        <v>47</v>
      </c>
      <c r="AA253" t="s">
        <v>45</v>
      </c>
      <c r="AB253">
        <v>0</v>
      </c>
      <c r="AC253">
        <v>0</v>
      </c>
      <c r="AG253" t="s">
        <v>46</v>
      </c>
      <c r="AH253" t="s">
        <v>47</v>
      </c>
      <c r="AM253" t="s">
        <v>48</v>
      </c>
      <c r="AN253" t="s">
        <v>49</v>
      </c>
      <c r="BC253" t="s">
        <v>50</v>
      </c>
      <c r="BD253" t="s">
        <v>51</v>
      </c>
    </row>
    <row r="254" spans="1:56">
      <c r="A254">
        <v>61221</v>
      </c>
      <c r="B254" t="s">
        <v>93</v>
      </c>
      <c r="C254">
        <v>773</v>
      </c>
      <c r="D254" t="s">
        <v>52</v>
      </c>
      <c r="E254" t="s">
        <v>44</v>
      </c>
      <c r="F254">
        <v>0.51500000000000001</v>
      </c>
      <c r="G254">
        <v>51.5</v>
      </c>
      <c r="H254">
        <v>0.46899999999999997</v>
      </c>
      <c r="I254">
        <v>46.9</v>
      </c>
      <c r="J254">
        <v>0.42099999999999999</v>
      </c>
      <c r="K254">
        <v>42.1</v>
      </c>
      <c r="L254">
        <v>0.39200000000000002</v>
      </c>
      <c r="M254">
        <v>39.200000000000003</v>
      </c>
      <c r="N254">
        <v>0.374</v>
      </c>
      <c r="O254">
        <v>37.4</v>
      </c>
      <c r="P254">
        <v>100</v>
      </c>
      <c r="Q254">
        <v>0.48899999999999999</v>
      </c>
      <c r="R254">
        <v>48.9</v>
      </c>
      <c r="S254">
        <v>0.46899999999999997</v>
      </c>
      <c r="T254">
        <v>46.9</v>
      </c>
      <c r="U254">
        <v>0.42099999999999999</v>
      </c>
      <c r="V254">
        <v>42.1</v>
      </c>
      <c r="W254">
        <v>0.39200000000000002</v>
      </c>
      <c r="X254">
        <v>39.200000000000003</v>
      </c>
      <c r="Y254">
        <v>0.374</v>
      </c>
      <c r="Z254">
        <v>37.4</v>
      </c>
      <c r="AA254" t="s">
        <v>53</v>
      </c>
      <c r="AB254">
        <v>0</v>
      </c>
      <c r="AC254">
        <v>0</v>
      </c>
      <c r="AG254" t="s">
        <v>46</v>
      </c>
      <c r="AH254" t="s">
        <v>47</v>
      </c>
      <c r="AM254" t="s">
        <v>48</v>
      </c>
      <c r="AN254" t="s">
        <v>49</v>
      </c>
      <c r="BC254" t="s">
        <v>50</v>
      </c>
      <c r="BD254" t="s">
        <v>51</v>
      </c>
    </row>
    <row r="255" spans="1:56">
      <c r="A255">
        <v>55599</v>
      </c>
      <c r="B255" t="s">
        <v>74</v>
      </c>
      <c r="C255">
        <v>773</v>
      </c>
      <c r="D255" t="s">
        <v>43</v>
      </c>
      <c r="E255" t="s">
        <v>44</v>
      </c>
      <c r="F255">
        <v>0.65300000000000002</v>
      </c>
      <c r="G255">
        <v>65.3</v>
      </c>
      <c r="H255">
        <v>0.59499999999999997</v>
      </c>
      <c r="I255">
        <v>59.5</v>
      </c>
      <c r="J255">
        <v>0.53100000000000003</v>
      </c>
      <c r="K255">
        <v>53.1</v>
      </c>
      <c r="L255">
        <v>0.49399999999999999</v>
      </c>
      <c r="M255">
        <v>49.4</v>
      </c>
      <c r="N255">
        <v>0.47</v>
      </c>
      <c r="O255">
        <v>47</v>
      </c>
      <c r="P255">
        <v>100</v>
      </c>
      <c r="Q255">
        <v>0.62</v>
      </c>
      <c r="R255">
        <v>62</v>
      </c>
      <c r="S255">
        <v>0.59499999999999997</v>
      </c>
      <c r="T255">
        <v>59.5</v>
      </c>
      <c r="U255">
        <v>0.53100000000000003</v>
      </c>
      <c r="V255">
        <v>53.1</v>
      </c>
      <c r="W255">
        <v>0.49399999999999999</v>
      </c>
      <c r="X255">
        <v>49.4</v>
      </c>
      <c r="Y255">
        <v>0.47</v>
      </c>
      <c r="Z255">
        <v>47</v>
      </c>
      <c r="AA255" t="s">
        <v>45</v>
      </c>
      <c r="AB255">
        <v>0</v>
      </c>
      <c r="AC255">
        <v>0</v>
      </c>
      <c r="AG255" t="s">
        <v>46</v>
      </c>
      <c r="AH255" t="s">
        <v>47</v>
      </c>
      <c r="AM255" t="s">
        <v>48</v>
      </c>
      <c r="AN255" t="s">
        <v>49</v>
      </c>
      <c r="BC255" t="s">
        <v>50</v>
      </c>
      <c r="BD255" t="s">
        <v>51</v>
      </c>
    </row>
    <row r="256" spans="1:56">
      <c r="A256">
        <v>55599</v>
      </c>
      <c r="B256" t="s">
        <v>74</v>
      </c>
      <c r="C256">
        <v>773</v>
      </c>
      <c r="D256" t="s">
        <v>52</v>
      </c>
      <c r="E256" t="s">
        <v>44</v>
      </c>
      <c r="F256">
        <v>0.51500000000000001</v>
      </c>
      <c r="G256">
        <v>51.5</v>
      </c>
      <c r="H256">
        <v>0.46899999999999997</v>
      </c>
      <c r="I256">
        <v>46.9</v>
      </c>
      <c r="J256">
        <v>0.42099999999999999</v>
      </c>
      <c r="K256">
        <v>42.1</v>
      </c>
      <c r="L256">
        <v>0.39200000000000002</v>
      </c>
      <c r="M256">
        <v>39.200000000000003</v>
      </c>
      <c r="N256">
        <v>0.374</v>
      </c>
      <c r="O256">
        <v>37.4</v>
      </c>
      <c r="P256">
        <v>100</v>
      </c>
      <c r="Q256">
        <v>0.48899999999999999</v>
      </c>
      <c r="R256">
        <v>48.9</v>
      </c>
      <c r="S256">
        <v>0.46899999999999997</v>
      </c>
      <c r="T256">
        <v>46.9</v>
      </c>
      <c r="U256">
        <v>0.42099999999999999</v>
      </c>
      <c r="V256">
        <v>42.1</v>
      </c>
      <c r="W256">
        <v>0.39200000000000002</v>
      </c>
      <c r="X256">
        <v>39.200000000000003</v>
      </c>
      <c r="Y256">
        <v>0.374</v>
      </c>
      <c r="Z256">
        <v>37.4</v>
      </c>
      <c r="AA256" t="s">
        <v>53</v>
      </c>
      <c r="AB256">
        <v>0</v>
      </c>
      <c r="AC256">
        <v>0</v>
      </c>
      <c r="AG256" t="s">
        <v>46</v>
      </c>
      <c r="AH256" t="s">
        <v>47</v>
      </c>
      <c r="AM256" t="s">
        <v>48</v>
      </c>
      <c r="AN256" t="s">
        <v>49</v>
      </c>
      <c r="BC256" t="s">
        <v>50</v>
      </c>
      <c r="BD256" t="s">
        <v>51</v>
      </c>
    </row>
    <row r="257" spans="1:56">
      <c r="A257">
        <v>41155</v>
      </c>
      <c r="B257" t="s">
        <v>71</v>
      </c>
      <c r="C257">
        <v>773</v>
      </c>
      <c r="D257" t="s">
        <v>43</v>
      </c>
      <c r="E257" t="s">
        <v>44</v>
      </c>
      <c r="F257">
        <v>0.65300000000000002</v>
      </c>
      <c r="G257">
        <v>65.3</v>
      </c>
      <c r="H257">
        <v>0.59499999999999997</v>
      </c>
      <c r="I257">
        <v>59.5</v>
      </c>
      <c r="J257">
        <v>0.53100000000000003</v>
      </c>
      <c r="K257">
        <v>53.1</v>
      </c>
      <c r="L257">
        <v>0.49399999999999999</v>
      </c>
      <c r="M257">
        <v>49.4</v>
      </c>
      <c r="N257">
        <v>0.47</v>
      </c>
      <c r="O257">
        <v>47</v>
      </c>
      <c r="P257">
        <v>100</v>
      </c>
      <c r="Q257">
        <v>0.62</v>
      </c>
      <c r="R257">
        <v>62</v>
      </c>
      <c r="S257">
        <v>0.59499999999999997</v>
      </c>
      <c r="T257">
        <v>59.5</v>
      </c>
      <c r="U257">
        <v>0.53100000000000003</v>
      </c>
      <c r="V257">
        <v>53.1</v>
      </c>
      <c r="W257">
        <v>0.49399999999999999</v>
      </c>
      <c r="X257">
        <v>49.4</v>
      </c>
      <c r="Y257">
        <v>0.47</v>
      </c>
      <c r="Z257">
        <v>47</v>
      </c>
      <c r="AA257" t="s">
        <v>45</v>
      </c>
      <c r="AB257">
        <v>0</v>
      </c>
      <c r="AC257">
        <v>0</v>
      </c>
      <c r="AG257" t="s">
        <v>46</v>
      </c>
      <c r="AH257" t="s">
        <v>47</v>
      </c>
      <c r="AM257" t="s">
        <v>48</v>
      </c>
      <c r="AN257" t="s">
        <v>49</v>
      </c>
      <c r="BC257" t="s">
        <v>50</v>
      </c>
      <c r="BD257" t="s">
        <v>51</v>
      </c>
    </row>
    <row r="258" spans="1:56">
      <c r="A258">
        <v>41155</v>
      </c>
      <c r="B258" t="s">
        <v>71</v>
      </c>
      <c r="C258">
        <v>773</v>
      </c>
      <c r="D258" t="s">
        <v>52</v>
      </c>
      <c r="E258" t="s">
        <v>44</v>
      </c>
      <c r="F258">
        <v>0.51500000000000001</v>
      </c>
      <c r="G258">
        <v>51.5</v>
      </c>
      <c r="H258">
        <v>0.46899999999999997</v>
      </c>
      <c r="I258">
        <v>46.9</v>
      </c>
      <c r="J258">
        <v>0.42099999999999999</v>
      </c>
      <c r="K258">
        <v>42.1</v>
      </c>
      <c r="L258">
        <v>0.39200000000000002</v>
      </c>
      <c r="M258">
        <v>39.200000000000003</v>
      </c>
      <c r="N258">
        <v>0.374</v>
      </c>
      <c r="O258">
        <v>37.4</v>
      </c>
      <c r="P258">
        <v>100</v>
      </c>
      <c r="Q258">
        <v>0.48899999999999999</v>
      </c>
      <c r="R258">
        <v>48.9</v>
      </c>
      <c r="S258">
        <v>0.46899999999999997</v>
      </c>
      <c r="T258">
        <v>46.9</v>
      </c>
      <c r="U258">
        <v>0.42099999999999999</v>
      </c>
      <c r="V258">
        <v>42.1</v>
      </c>
      <c r="W258">
        <v>0.39200000000000002</v>
      </c>
      <c r="X258">
        <v>39.200000000000003</v>
      </c>
      <c r="Y258">
        <v>0.374</v>
      </c>
      <c r="Z258">
        <v>37.4</v>
      </c>
      <c r="AA258" t="s">
        <v>53</v>
      </c>
      <c r="AB258">
        <v>0</v>
      </c>
      <c r="AC258">
        <v>0</v>
      </c>
      <c r="AG258" t="s">
        <v>46</v>
      </c>
      <c r="AH258" t="s">
        <v>47</v>
      </c>
      <c r="AM258" t="s">
        <v>48</v>
      </c>
      <c r="AN258" t="s">
        <v>49</v>
      </c>
      <c r="BC258" t="s">
        <v>50</v>
      </c>
      <c r="BD258" t="s">
        <v>51</v>
      </c>
    </row>
    <row r="259" spans="1:56">
      <c r="A259">
        <v>65766</v>
      </c>
      <c r="B259" t="s">
        <v>125</v>
      </c>
      <c r="C259">
        <v>773</v>
      </c>
      <c r="D259" t="s">
        <v>43</v>
      </c>
      <c r="E259" t="s">
        <v>44</v>
      </c>
      <c r="F259">
        <v>0.65300000000000002</v>
      </c>
      <c r="G259">
        <v>65.3</v>
      </c>
      <c r="H259">
        <v>0.59499999999999997</v>
      </c>
      <c r="I259">
        <v>59.5</v>
      </c>
      <c r="J259">
        <v>0.53100000000000003</v>
      </c>
      <c r="K259">
        <v>53.1</v>
      </c>
      <c r="L259">
        <v>0.49399999999999999</v>
      </c>
      <c r="M259">
        <v>49.4</v>
      </c>
      <c r="N259">
        <v>0.47</v>
      </c>
      <c r="O259">
        <v>47</v>
      </c>
      <c r="P259">
        <v>100</v>
      </c>
      <c r="Q259">
        <v>0.62</v>
      </c>
      <c r="R259">
        <v>62</v>
      </c>
      <c r="S259">
        <v>0.59499999999999997</v>
      </c>
      <c r="T259">
        <v>59.5</v>
      </c>
      <c r="U259">
        <v>0.53100000000000003</v>
      </c>
      <c r="V259">
        <v>53.1</v>
      </c>
      <c r="W259">
        <v>0.49399999999999999</v>
      </c>
      <c r="X259">
        <v>49.4</v>
      </c>
      <c r="Y259">
        <v>0.47</v>
      </c>
      <c r="Z259">
        <v>47</v>
      </c>
      <c r="AA259" t="s">
        <v>45</v>
      </c>
      <c r="AB259">
        <v>0</v>
      </c>
      <c r="AC259">
        <v>0</v>
      </c>
      <c r="AG259" t="s">
        <v>46</v>
      </c>
      <c r="AH259" t="s">
        <v>47</v>
      </c>
      <c r="AM259" t="s">
        <v>48</v>
      </c>
      <c r="AN259" t="s">
        <v>49</v>
      </c>
      <c r="BC259" t="s">
        <v>50</v>
      </c>
      <c r="BD259" t="s">
        <v>51</v>
      </c>
    </row>
    <row r="260" spans="1:56">
      <c r="A260">
        <v>65766</v>
      </c>
      <c r="B260" t="s">
        <v>125</v>
      </c>
      <c r="C260">
        <v>773</v>
      </c>
      <c r="D260" t="s">
        <v>52</v>
      </c>
      <c r="E260" t="s">
        <v>44</v>
      </c>
      <c r="F260">
        <v>0.51500000000000001</v>
      </c>
      <c r="G260">
        <v>51.5</v>
      </c>
      <c r="H260">
        <v>0.46899999999999997</v>
      </c>
      <c r="I260">
        <v>46.9</v>
      </c>
      <c r="J260">
        <v>0.42099999999999999</v>
      </c>
      <c r="K260">
        <v>42.1</v>
      </c>
      <c r="L260">
        <v>0.39200000000000002</v>
      </c>
      <c r="M260">
        <v>39.200000000000003</v>
      </c>
      <c r="N260">
        <v>0.374</v>
      </c>
      <c r="O260">
        <v>37.4</v>
      </c>
      <c r="P260">
        <v>100</v>
      </c>
      <c r="Q260">
        <v>0.48899999999999999</v>
      </c>
      <c r="R260">
        <v>48.9</v>
      </c>
      <c r="S260">
        <v>0.46899999999999997</v>
      </c>
      <c r="T260">
        <v>46.9</v>
      </c>
      <c r="U260">
        <v>0.42099999999999999</v>
      </c>
      <c r="V260">
        <v>42.1</v>
      </c>
      <c r="W260">
        <v>0.39200000000000002</v>
      </c>
      <c r="X260">
        <v>39.200000000000003</v>
      </c>
      <c r="Y260">
        <v>0.374</v>
      </c>
      <c r="Z260">
        <v>37.4</v>
      </c>
      <c r="AA260" t="s">
        <v>53</v>
      </c>
      <c r="AB260">
        <v>0</v>
      </c>
      <c r="AC260">
        <v>0</v>
      </c>
      <c r="AG260" t="s">
        <v>46</v>
      </c>
      <c r="AH260" t="s">
        <v>47</v>
      </c>
      <c r="AM260" t="s">
        <v>48</v>
      </c>
      <c r="AN260" t="s">
        <v>49</v>
      </c>
      <c r="BC260" t="s">
        <v>50</v>
      </c>
      <c r="BD260" t="s">
        <v>51</v>
      </c>
    </row>
    <row r="261" spans="1:56">
      <c r="A261">
        <v>55590</v>
      </c>
      <c r="B261" t="s">
        <v>73</v>
      </c>
      <c r="C261">
        <v>773</v>
      </c>
      <c r="D261" t="s">
        <v>43</v>
      </c>
      <c r="E261" t="s">
        <v>44</v>
      </c>
      <c r="F261">
        <v>0.65300000000000002</v>
      </c>
      <c r="G261">
        <v>65.3</v>
      </c>
      <c r="H261">
        <v>0.59499999999999997</v>
      </c>
      <c r="I261">
        <v>59.5</v>
      </c>
      <c r="J261">
        <v>0.53100000000000003</v>
      </c>
      <c r="K261">
        <v>53.1</v>
      </c>
      <c r="L261">
        <v>0.49399999999999999</v>
      </c>
      <c r="M261">
        <v>49.4</v>
      </c>
      <c r="N261">
        <v>0.47</v>
      </c>
      <c r="O261">
        <v>47</v>
      </c>
      <c r="P261">
        <v>100</v>
      </c>
      <c r="Q261">
        <v>0.62</v>
      </c>
      <c r="R261">
        <v>62</v>
      </c>
      <c r="S261">
        <v>0.59499999999999997</v>
      </c>
      <c r="T261">
        <v>59.5</v>
      </c>
      <c r="U261">
        <v>0.53100000000000003</v>
      </c>
      <c r="V261">
        <v>53.1</v>
      </c>
      <c r="W261">
        <v>0.49399999999999999</v>
      </c>
      <c r="X261">
        <v>49.4</v>
      </c>
      <c r="Y261">
        <v>0.47</v>
      </c>
      <c r="Z261">
        <v>47</v>
      </c>
      <c r="AA261" t="s">
        <v>45</v>
      </c>
      <c r="AB261">
        <v>0</v>
      </c>
      <c r="AC261">
        <v>0</v>
      </c>
      <c r="AG261" t="s">
        <v>46</v>
      </c>
      <c r="AH261" t="s">
        <v>47</v>
      </c>
      <c r="AM261" t="s">
        <v>48</v>
      </c>
      <c r="AN261" t="s">
        <v>49</v>
      </c>
      <c r="BC261" t="s">
        <v>50</v>
      </c>
      <c r="BD261" t="s">
        <v>51</v>
      </c>
    </row>
    <row r="262" spans="1:56">
      <c r="A262">
        <v>55590</v>
      </c>
      <c r="B262" t="s">
        <v>73</v>
      </c>
      <c r="C262">
        <v>773</v>
      </c>
      <c r="D262" t="s">
        <v>52</v>
      </c>
      <c r="E262" t="s">
        <v>44</v>
      </c>
      <c r="F262">
        <v>0.51500000000000001</v>
      </c>
      <c r="G262">
        <v>51.5</v>
      </c>
      <c r="H262">
        <v>0.46899999999999997</v>
      </c>
      <c r="I262">
        <v>46.9</v>
      </c>
      <c r="J262">
        <v>0.42099999999999999</v>
      </c>
      <c r="K262">
        <v>42.1</v>
      </c>
      <c r="L262">
        <v>0.39200000000000002</v>
      </c>
      <c r="M262">
        <v>39.200000000000003</v>
      </c>
      <c r="N262">
        <v>0.374</v>
      </c>
      <c r="O262">
        <v>37.4</v>
      </c>
      <c r="P262">
        <v>100</v>
      </c>
      <c r="Q262">
        <v>0.48899999999999999</v>
      </c>
      <c r="R262">
        <v>48.9</v>
      </c>
      <c r="S262">
        <v>0.46899999999999997</v>
      </c>
      <c r="T262">
        <v>46.9</v>
      </c>
      <c r="U262">
        <v>0.42099999999999999</v>
      </c>
      <c r="V262">
        <v>42.1</v>
      </c>
      <c r="W262">
        <v>0.39200000000000002</v>
      </c>
      <c r="X262">
        <v>39.200000000000003</v>
      </c>
      <c r="Y262">
        <v>0.374</v>
      </c>
      <c r="Z262">
        <v>37.4</v>
      </c>
      <c r="AA262" t="s">
        <v>53</v>
      </c>
      <c r="AB262">
        <v>0</v>
      </c>
      <c r="AC262">
        <v>0</v>
      </c>
      <c r="AG262" t="s">
        <v>46</v>
      </c>
      <c r="AH262" t="s">
        <v>47</v>
      </c>
      <c r="AM262" t="s">
        <v>48</v>
      </c>
      <c r="AN262" t="s">
        <v>49</v>
      </c>
      <c r="BC262" t="s">
        <v>50</v>
      </c>
      <c r="BD262" t="s">
        <v>51</v>
      </c>
    </row>
    <row r="263" spans="1:56">
      <c r="A263">
        <v>41156</v>
      </c>
      <c r="B263" t="s">
        <v>72</v>
      </c>
      <c r="C263">
        <v>773</v>
      </c>
      <c r="D263" t="s">
        <v>43</v>
      </c>
      <c r="E263" t="s">
        <v>44</v>
      </c>
      <c r="F263">
        <v>0.65300000000000002</v>
      </c>
      <c r="G263">
        <v>65.3</v>
      </c>
      <c r="H263">
        <v>0.59499999999999997</v>
      </c>
      <c r="I263">
        <v>59.5</v>
      </c>
      <c r="J263">
        <v>0.53100000000000003</v>
      </c>
      <c r="K263">
        <v>53.1</v>
      </c>
      <c r="L263">
        <v>0.49399999999999999</v>
      </c>
      <c r="M263">
        <v>49.4</v>
      </c>
      <c r="N263">
        <v>0.47</v>
      </c>
      <c r="O263">
        <v>47</v>
      </c>
      <c r="P263">
        <v>100</v>
      </c>
      <c r="Q263">
        <v>0.62</v>
      </c>
      <c r="R263">
        <v>62</v>
      </c>
      <c r="S263">
        <v>0.59499999999999997</v>
      </c>
      <c r="T263">
        <v>59.5</v>
      </c>
      <c r="U263">
        <v>0.53100000000000003</v>
      </c>
      <c r="V263">
        <v>53.1</v>
      </c>
      <c r="W263">
        <v>0.49399999999999999</v>
      </c>
      <c r="X263">
        <v>49.4</v>
      </c>
      <c r="Y263">
        <v>0.47</v>
      </c>
      <c r="Z263">
        <v>47</v>
      </c>
      <c r="AA263" t="s">
        <v>45</v>
      </c>
      <c r="AB263">
        <v>0</v>
      </c>
      <c r="AC263">
        <v>0</v>
      </c>
      <c r="AG263" t="s">
        <v>46</v>
      </c>
      <c r="AH263" t="s">
        <v>47</v>
      </c>
      <c r="AM263" t="s">
        <v>48</v>
      </c>
      <c r="AN263" t="s">
        <v>49</v>
      </c>
      <c r="BC263" t="s">
        <v>50</v>
      </c>
      <c r="BD263" t="s">
        <v>51</v>
      </c>
    </row>
    <row r="264" spans="1:56">
      <c r="A264">
        <v>41156</v>
      </c>
      <c r="B264" t="s">
        <v>72</v>
      </c>
      <c r="C264">
        <v>773</v>
      </c>
      <c r="D264" t="s">
        <v>52</v>
      </c>
      <c r="E264" t="s">
        <v>44</v>
      </c>
      <c r="F264">
        <v>0.51500000000000001</v>
      </c>
      <c r="G264">
        <v>51.5</v>
      </c>
      <c r="H264">
        <v>0.46899999999999997</v>
      </c>
      <c r="I264">
        <v>46.9</v>
      </c>
      <c r="J264">
        <v>0.42099999999999999</v>
      </c>
      <c r="K264">
        <v>42.1</v>
      </c>
      <c r="L264">
        <v>0.39200000000000002</v>
      </c>
      <c r="M264">
        <v>39.200000000000003</v>
      </c>
      <c r="N264">
        <v>0.374</v>
      </c>
      <c r="O264">
        <v>37.4</v>
      </c>
      <c r="P264">
        <v>100</v>
      </c>
      <c r="Q264">
        <v>0.48899999999999999</v>
      </c>
      <c r="R264">
        <v>48.9</v>
      </c>
      <c r="S264">
        <v>0.46899999999999997</v>
      </c>
      <c r="T264">
        <v>46.9</v>
      </c>
      <c r="U264">
        <v>0.42099999999999999</v>
      </c>
      <c r="V264">
        <v>42.1</v>
      </c>
      <c r="W264">
        <v>0.39200000000000002</v>
      </c>
      <c r="X264">
        <v>39.200000000000003</v>
      </c>
      <c r="Y264">
        <v>0.374</v>
      </c>
      <c r="Z264">
        <v>37.4</v>
      </c>
      <c r="AA264" t="s">
        <v>53</v>
      </c>
      <c r="AB264">
        <v>0</v>
      </c>
      <c r="AC264">
        <v>0</v>
      </c>
      <c r="AG264" t="s">
        <v>46</v>
      </c>
      <c r="AH264" t="s">
        <v>47</v>
      </c>
      <c r="AM264" t="s">
        <v>48</v>
      </c>
      <c r="AN264" t="s">
        <v>49</v>
      </c>
      <c r="BC264" t="s">
        <v>50</v>
      </c>
      <c r="BD264" t="s">
        <v>51</v>
      </c>
    </row>
    <row r="265" spans="1:56">
      <c r="A265">
        <v>73446</v>
      </c>
      <c r="B265" t="s">
        <v>145</v>
      </c>
      <c r="C265">
        <v>773</v>
      </c>
      <c r="D265" t="s">
        <v>43</v>
      </c>
      <c r="E265" t="s">
        <v>44</v>
      </c>
      <c r="F265">
        <v>0.65300000000000002</v>
      </c>
      <c r="G265">
        <v>65.3</v>
      </c>
      <c r="H265">
        <v>0.59499999999999997</v>
      </c>
      <c r="I265">
        <v>59.5</v>
      </c>
      <c r="J265">
        <v>0.53100000000000003</v>
      </c>
      <c r="K265">
        <v>53.1</v>
      </c>
      <c r="L265">
        <v>0.49399999999999999</v>
      </c>
      <c r="M265">
        <v>49.4</v>
      </c>
      <c r="N265">
        <v>0.47</v>
      </c>
      <c r="O265">
        <v>47</v>
      </c>
      <c r="P265">
        <v>100</v>
      </c>
      <c r="Q265">
        <v>0.62</v>
      </c>
      <c r="R265">
        <v>62</v>
      </c>
      <c r="S265">
        <v>0.59499999999999997</v>
      </c>
      <c r="T265">
        <v>59.5</v>
      </c>
      <c r="U265">
        <v>0.53100000000000003</v>
      </c>
      <c r="V265">
        <v>53.1</v>
      </c>
      <c r="W265">
        <v>0.49399999999999999</v>
      </c>
      <c r="X265">
        <v>49.4</v>
      </c>
      <c r="Y265">
        <v>0.47</v>
      </c>
      <c r="Z265">
        <v>47</v>
      </c>
      <c r="AA265" t="s">
        <v>45</v>
      </c>
      <c r="AB265">
        <v>0</v>
      </c>
      <c r="AC265">
        <v>0</v>
      </c>
      <c r="AG265" t="s">
        <v>46</v>
      </c>
      <c r="AH265" t="s">
        <v>47</v>
      </c>
      <c r="AM265" t="s">
        <v>48</v>
      </c>
      <c r="AN265" t="s">
        <v>49</v>
      </c>
      <c r="BC265" t="s">
        <v>50</v>
      </c>
      <c r="BD265" t="s">
        <v>51</v>
      </c>
    </row>
    <row r="266" spans="1:56">
      <c r="A266">
        <v>73446</v>
      </c>
      <c r="B266" t="s">
        <v>145</v>
      </c>
      <c r="C266">
        <v>773</v>
      </c>
      <c r="D266" t="s">
        <v>52</v>
      </c>
      <c r="E266" t="s">
        <v>44</v>
      </c>
      <c r="F266">
        <v>0.51500000000000001</v>
      </c>
      <c r="G266">
        <v>51.5</v>
      </c>
      <c r="H266">
        <v>0.46899999999999997</v>
      </c>
      <c r="I266">
        <v>46.9</v>
      </c>
      <c r="J266">
        <v>0.42099999999999999</v>
      </c>
      <c r="K266">
        <v>42.1</v>
      </c>
      <c r="L266">
        <v>0.39200000000000002</v>
      </c>
      <c r="M266">
        <v>39.200000000000003</v>
      </c>
      <c r="N266">
        <v>0.374</v>
      </c>
      <c r="O266">
        <v>37.4</v>
      </c>
      <c r="P266">
        <v>100</v>
      </c>
      <c r="Q266">
        <v>0.48899999999999999</v>
      </c>
      <c r="R266">
        <v>48.9</v>
      </c>
      <c r="S266">
        <v>0.46899999999999997</v>
      </c>
      <c r="T266">
        <v>46.9</v>
      </c>
      <c r="U266">
        <v>0.42099999999999999</v>
      </c>
      <c r="V266">
        <v>42.1</v>
      </c>
      <c r="W266">
        <v>0.39200000000000002</v>
      </c>
      <c r="X266">
        <v>39.200000000000003</v>
      </c>
      <c r="Y266">
        <v>0.374</v>
      </c>
      <c r="Z266">
        <v>37.4</v>
      </c>
      <c r="AA266" t="s">
        <v>53</v>
      </c>
      <c r="AB266">
        <v>0</v>
      </c>
      <c r="AC266">
        <v>0</v>
      </c>
      <c r="AG266" t="s">
        <v>46</v>
      </c>
      <c r="AH266" t="s">
        <v>47</v>
      </c>
      <c r="AM266" t="s">
        <v>48</v>
      </c>
      <c r="AN266" t="s">
        <v>49</v>
      </c>
      <c r="BC266" t="s">
        <v>50</v>
      </c>
      <c r="BD266" t="s">
        <v>51</v>
      </c>
    </row>
    <row r="267" spans="1:56">
      <c r="A267">
        <v>56460</v>
      </c>
      <c r="B267" t="s">
        <v>76</v>
      </c>
      <c r="C267">
        <v>773</v>
      </c>
      <c r="D267" t="s">
        <v>43</v>
      </c>
      <c r="E267" t="s">
        <v>44</v>
      </c>
      <c r="F267">
        <v>0.65300000000000002</v>
      </c>
      <c r="G267">
        <v>65.3</v>
      </c>
      <c r="H267">
        <v>0.59499999999999997</v>
      </c>
      <c r="I267">
        <v>59.5</v>
      </c>
      <c r="J267">
        <v>0.53100000000000003</v>
      </c>
      <c r="K267">
        <v>53.1</v>
      </c>
      <c r="L267">
        <v>0.49399999999999999</v>
      </c>
      <c r="M267">
        <v>49.4</v>
      </c>
      <c r="N267">
        <v>0.47</v>
      </c>
      <c r="O267">
        <v>47</v>
      </c>
      <c r="P267">
        <v>100</v>
      </c>
      <c r="Q267">
        <v>0.62</v>
      </c>
      <c r="R267">
        <v>62</v>
      </c>
      <c r="S267">
        <v>0.59499999999999997</v>
      </c>
      <c r="T267">
        <v>59.5</v>
      </c>
      <c r="U267">
        <v>0.53100000000000003</v>
      </c>
      <c r="V267">
        <v>53.1</v>
      </c>
      <c r="W267">
        <v>0.49399999999999999</v>
      </c>
      <c r="X267">
        <v>49.4</v>
      </c>
      <c r="Y267">
        <v>0.47</v>
      </c>
      <c r="Z267">
        <v>47</v>
      </c>
      <c r="AA267" t="s">
        <v>45</v>
      </c>
      <c r="AB267">
        <v>0</v>
      </c>
      <c r="AC267">
        <v>0</v>
      </c>
      <c r="AG267" t="s">
        <v>46</v>
      </c>
      <c r="AH267" t="s">
        <v>47</v>
      </c>
      <c r="AM267" t="s">
        <v>48</v>
      </c>
      <c r="AN267" t="s">
        <v>49</v>
      </c>
      <c r="BC267" t="s">
        <v>50</v>
      </c>
      <c r="BD267" t="s">
        <v>51</v>
      </c>
    </row>
    <row r="268" spans="1:56">
      <c r="A268">
        <v>56460</v>
      </c>
      <c r="B268" t="s">
        <v>76</v>
      </c>
      <c r="C268">
        <v>773</v>
      </c>
      <c r="D268" t="s">
        <v>52</v>
      </c>
      <c r="E268" t="s">
        <v>44</v>
      </c>
      <c r="F268">
        <v>0.51500000000000001</v>
      </c>
      <c r="G268">
        <v>51.5</v>
      </c>
      <c r="H268">
        <v>0.46899999999999997</v>
      </c>
      <c r="I268">
        <v>46.9</v>
      </c>
      <c r="J268">
        <v>0.42099999999999999</v>
      </c>
      <c r="K268">
        <v>42.1</v>
      </c>
      <c r="L268">
        <v>0.39200000000000002</v>
      </c>
      <c r="M268">
        <v>39.200000000000003</v>
      </c>
      <c r="N268">
        <v>0.374</v>
      </c>
      <c r="O268">
        <v>37.4</v>
      </c>
      <c r="P268">
        <v>100</v>
      </c>
      <c r="Q268">
        <v>0.48899999999999999</v>
      </c>
      <c r="R268">
        <v>48.9</v>
      </c>
      <c r="S268">
        <v>0.46899999999999997</v>
      </c>
      <c r="T268">
        <v>46.9</v>
      </c>
      <c r="U268">
        <v>0.42099999999999999</v>
      </c>
      <c r="V268">
        <v>42.1</v>
      </c>
      <c r="W268">
        <v>0.39200000000000002</v>
      </c>
      <c r="X268">
        <v>39.200000000000003</v>
      </c>
      <c r="Y268">
        <v>0.374</v>
      </c>
      <c r="Z268">
        <v>37.4</v>
      </c>
      <c r="AA268" t="s">
        <v>53</v>
      </c>
      <c r="AB268">
        <v>0</v>
      </c>
      <c r="AC268">
        <v>0</v>
      </c>
      <c r="AG268" t="s">
        <v>46</v>
      </c>
      <c r="AH268" t="s">
        <v>47</v>
      </c>
      <c r="AM268" t="s">
        <v>48</v>
      </c>
      <c r="AN268" t="s">
        <v>49</v>
      </c>
      <c r="BC268" t="s">
        <v>50</v>
      </c>
      <c r="BD268" t="s">
        <v>51</v>
      </c>
    </row>
    <row r="269" spans="1:56">
      <c r="A269">
        <v>63954</v>
      </c>
      <c r="B269" t="s">
        <v>114</v>
      </c>
      <c r="C269">
        <v>773</v>
      </c>
      <c r="D269" t="s">
        <v>43</v>
      </c>
      <c r="E269" t="s">
        <v>44</v>
      </c>
      <c r="F269">
        <v>0.65300000000000002</v>
      </c>
      <c r="G269">
        <v>65.3</v>
      </c>
      <c r="H269">
        <v>0.59499999999999997</v>
      </c>
      <c r="I269">
        <v>59.5</v>
      </c>
      <c r="J269">
        <v>0.53100000000000003</v>
      </c>
      <c r="K269">
        <v>53.1</v>
      </c>
      <c r="L269">
        <v>0.49399999999999999</v>
      </c>
      <c r="M269">
        <v>49.4</v>
      </c>
      <c r="N269">
        <v>0.47</v>
      </c>
      <c r="O269">
        <v>47</v>
      </c>
      <c r="P269">
        <v>100</v>
      </c>
      <c r="Q269">
        <v>0.62</v>
      </c>
      <c r="R269">
        <v>62</v>
      </c>
      <c r="S269">
        <v>0.59499999999999997</v>
      </c>
      <c r="T269">
        <v>59.5</v>
      </c>
      <c r="U269">
        <v>0.53100000000000003</v>
      </c>
      <c r="V269">
        <v>53.1</v>
      </c>
      <c r="W269">
        <v>0.49399999999999999</v>
      </c>
      <c r="X269">
        <v>49.4</v>
      </c>
      <c r="Y269">
        <v>0.47</v>
      </c>
      <c r="Z269">
        <v>47</v>
      </c>
      <c r="AA269" t="s">
        <v>45</v>
      </c>
      <c r="AB269">
        <v>0</v>
      </c>
      <c r="AC269">
        <v>0</v>
      </c>
      <c r="AG269" t="s">
        <v>46</v>
      </c>
      <c r="AH269" t="s">
        <v>47</v>
      </c>
      <c r="AM269" t="s">
        <v>48</v>
      </c>
      <c r="AN269" t="s">
        <v>49</v>
      </c>
      <c r="BC269" t="s">
        <v>50</v>
      </c>
      <c r="BD269" t="s">
        <v>51</v>
      </c>
    </row>
    <row r="270" spans="1:56">
      <c r="A270">
        <v>63954</v>
      </c>
      <c r="B270" t="s">
        <v>114</v>
      </c>
      <c r="C270">
        <v>773</v>
      </c>
      <c r="D270" t="s">
        <v>52</v>
      </c>
      <c r="E270" t="s">
        <v>44</v>
      </c>
      <c r="F270">
        <v>0.51500000000000001</v>
      </c>
      <c r="G270">
        <v>51.5</v>
      </c>
      <c r="H270">
        <v>0.46899999999999997</v>
      </c>
      <c r="I270">
        <v>46.9</v>
      </c>
      <c r="J270">
        <v>0.42099999999999999</v>
      </c>
      <c r="K270">
        <v>42.1</v>
      </c>
      <c r="L270">
        <v>0.39200000000000002</v>
      </c>
      <c r="M270">
        <v>39.200000000000003</v>
      </c>
      <c r="N270">
        <v>0.374</v>
      </c>
      <c r="O270">
        <v>37.4</v>
      </c>
      <c r="P270">
        <v>100</v>
      </c>
      <c r="Q270">
        <v>0.48899999999999999</v>
      </c>
      <c r="R270">
        <v>48.9</v>
      </c>
      <c r="S270">
        <v>0.46899999999999997</v>
      </c>
      <c r="T270">
        <v>46.9</v>
      </c>
      <c r="U270">
        <v>0.42099999999999999</v>
      </c>
      <c r="V270">
        <v>42.1</v>
      </c>
      <c r="W270">
        <v>0.39200000000000002</v>
      </c>
      <c r="X270">
        <v>39.200000000000003</v>
      </c>
      <c r="Y270">
        <v>0.374</v>
      </c>
      <c r="Z270">
        <v>37.4</v>
      </c>
      <c r="AA270" t="s">
        <v>53</v>
      </c>
      <c r="AB270">
        <v>0</v>
      </c>
      <c r="AC270">
        <v>0</v>
      </c>
      <c r="AG270" t="s">
        <v>46</v>
      </c>
      <c r="AH270" t="s">
        <v>47</v>
      </c>
      <c r="AM270" t="s">
        <v>48</v>
      </c>
      <c r="AN270" t="s">
        <v>49</v>
      </c>
      <c r="BC270" t="s">
        <v>50</v>
      </c>
      <c r="BD270" t="s">
        <v>51</v>
      </c>
    </row>
    <row r="271" spans="1:56">
      <c r="A271">
        <v>90294</v>
      </c>
      <c r="B271" t="s">
        <v>182</v>
      </c>
      <c r="C271">
        <v>773</v>
      </c>
      <c r="D271" t="s">
        <v>43</v>
      </c>
      <c r="E271" t="s">
        <v>44</v>
      </c>
      <c r="F271">
        <v>0.65300000000000002</v>
      </c>
      <c r="G271">
        <v>65.3</v>
      </c>
      <c r="H271">
        <v>0.59499999999999997</v>
      </c>
      <c r="I271">
        <v>59.5</v>
      </c>
      <c r="J271">
        <v>0.53100000000000003</v>
      </c>
      <c r="K271">
        <v>53.1</v>
      </c>
      <c r="L271">
        <v>0.49399999999999999</v>
      </c>
      <c r="M271">
        <v>49.4</v>
      </c>
      <c r="N271">
        <v>0.47</v>
      </c>
      <c r="O271">
        <v>47</v>
      </c>
      <c r="P271">
        <v>100</v>
      </c>
      <c r="Q271">
        <v>0.62</v>
      </c>
      <c r="R271">
        <v>62</v>
      </c>
      <c r="S271">
        <v>0.59499999999999997</v>
      </c>
      <c r="T271">
        <v>59.5</v>
      </c>
      <c r="U271">
        <v>0.53100000000000003</v>
      </c>
      <c r="V271">
        <v>53.1</v>
      </c>
      <c r="W271">
        <v>0.49399999999999999</v>
      </c>
      <c r="X271">
        <v>49.4</v>
      </c>
      <c r="Y271">
        <v>0.47</v>
      </c>
      <c r="Z271">
        <v>47</v>
      </c>
      <c r="AA271" t="s">
        <v>45</v>
      </c>
      <c r="AB271">
        <v>0</v>
      </c>
      <c r="AC271">
        <v>0</v>
      </c>
      <c r="AG271" t="s">
        <v>46</v>
      </c>
      <c r="AH271" t="s">
        <v>47</v>
      </c>
      <c r="AM271" t="s">
        <v>48</v>
      </c>
      <c r="AN271" t="s">
        <v>49</v>
      </c>
      <c r="BC271" t="s">
        <v>50</v>
      </c>
      <c r="BD271" t="s">
        <v>51</v>
      </c>
    </row>
    <row r="272" spans="1:56">
      <c r="A272">
        <v>90294</v>
      </c>
      <c r="B272" t="s">
        <v>182</v>
      </c>
      <c r="C272">
        <v>773</v>
      </c>
      <c r="D272" t="s">
        <v>52</v>
      </c>
      <c r="E272" t="s">
        <v>44</v>
      </c>
      <c r="F272">
        <v>0.51500000000000001</v>
      </c>
      <c r="G272">
        <v>51.5</v>
      </c>
      <c r="H272">
        <v>0.46899999999999997</v>
      </c>
      <c r="I272">
        <v>46.9</v>
      </c>
      <c r="J272">
        <v>0.42099999999999999</v>
      </c>
      <c r="K272">
        <v>42.1</v>
      </c>
      <c r="L272">
        <v>0.39200000000000002</v>
      </c>
      <c r="M272">
        <v>39.200000000000003</v>
      </c>
      <c r="N272">
        <v>0.374</v>
      </c>
      <c r="O272">
        <v>37.4</v>
      </c>
      <c r="P272">
        <v>100</v>
      </c>
      <c r="Q272">
        <v>0.48899999999999999</v>
      </c>
      <c r="R272">
        <v>48.9</v>
      </c>
      <c r="S272">
        <v>0.46899999999999997</v>
      </c>
      <c r="T272">
        <v>46.9</v>
      </c>
      <c r="U272">
        <v>0.42099999999999999</v>
      </c>
      <c r="V272">
        <v>42.1</v>
      </c>
      <c r="W272">
        <v>0.39200000000000002</v>
      </c>
      <c r="X272">
        <v>39.200000000000003</v>
      </c>
      <c r="Y272">
        <v>0.374</v>
      </c>
      <c r="Z272">
        <v>37.4</v>
      </c>
      <c r="AA272" t="s">
        <v>53</v>
      </c>
      <c r="AB272">
        <v>0</v>
      </c>
      <c r="AC272">
        <v>0</v>
      </c>
      <c r="AG272" t="s">
        <v>46</v>
      </c>
      <c r="AH272" t="s">
        <v>47</v>
      </c>
      <c r="AM272" t="s">
        <v>48</v>
      </c>
      <c r="AN272" t="s">
        <v>49</v>
      </c>
      <c r="BC272" t="s">
        <v>50</v>
      </c>
      <c r="BD272" t="s">
        <v>51</v>
      </c>
    </row>
    <row r="273" spans="1:56">
      <c r="A273">
        <v>61345</v>
      </c>
      <c r="B273" t="s">
        <v>110</v>
      </c>
      <c r="C273">
        <v>773</v>
      </c>
      <c r="D273" t="s">
        <v>52</v>
      </c>
      <c r="E273" t="s">
        <v>44</v>
      </c>
      <c r="F273">
        <v>0.35199999999999998</v>
      </c>
      <c r="G273">
        <v>35.200000000000003</v>
      </c>
      <c r="H273">
        <v>0.32300000000000001</v>
      </c>
      <c r="I273">
        <v>32.299999999999997</v>
      </c>
      <c r="J273">
        <v>0.29199999999999998</v>
      </c>
      <c r="K273">
        <v>29.2</v>
      </c>
      <c r="L273">
        <v>0.27300000000000002</v>
      </c>
      <c r="M273">
        <v>27.3</v>
      </c>
      <c r="N273">
        <v>0.26100000000000001</v>
      </c>
      <c r="O273">
        <v>26.1</v>
      </c>
      <c r="P273">
        <v>100</v>
      </c>
      <c r="Q273">
        <v>0.33500000000000002</v>
      </c>
      <c r="R273">
        <v>33.5</v>
      </c>
      <c r="S273">
        <v>0.32300000000000001</v>
      </c>
      <c r="T273">
        <v>32.299999999999997</v>
      </c>
      <c r="U273">
        <v>0.29199999999999998</v>
      </c>
      <c r="V273">
        <v>29.2</v>
      </c>
      <c r="W273">
        <v>0.27300000000000002</v>
      </c>
      <c r="X273">
        <v>27.3</v>
      </c>
      <c r="Y273">
        <v>0.26100000000000001</v>
      </c>
      <c r="Z273">
        <v>26.1</v>
      </c>
      <c r="AA273" t="s">
        <v>53</v>
      </c>
      <c r="AB273">
        <v>0</v>
      </c>
      <c r="AC273">
        <v>0</v>
      </c>
      <c r="AG273" t="s">
        <v>46</v>
      </c>
      <c r="AH273" t="s">
        <v>47</v>
      </c>
      <c r="AM273" t="s">
        <v>48</v>
      </c>
      <c r="AN273" t="s">
        <v>49</v>
      </c>
      <c r="BC273" t="s">
        <v>50</v>
      </c>
      <c r="BD273" t="s">
        <v>51</v>
      </c>
    </row>
    <row r="274" spans="1:56">
      <c r="A274">
        <v>70572</v>
      </c>
      <c r="B274" t="s">
        <v>141</v>
      </c>
      <c r="C274">
        <v>773</v>
      </c>
      <c r="D274" t="s">
        <v>52</v>
      </c>
      <c r="E274" t="s">
        <v>44</v>
      </c>
      <c r="F274">
        <v>0.35199999999999998</v>
      </c>
      <c r="G274">
        <v>35.200000000000003</v>
      </c>
      <c r="H274">
        <v>0.32300000000000001</v>
      </c>
      <c r="I274">
        <v>32.299999999999997</v>
      </c>
      <c r="J274">
        <v>0.29199999999999998</v>
      </c>
      <c r="K274">
        <v>29.2</v>
      </c>
      <c r="L274">
        <v>0.27300000000000002</v>
      </c>
      <c r="M274">
        <v>27.3</v>
      </c>
      <c r="N274">
        <v>0.26100000000000001</v>
      </c>
      <c r="O274">
        <v>26.1</v>
      </c>
      <c r="P274">
        <v>100</v>
      </c>
      <c r="Q274">
        <v>0.33500000000000002</v>
      </c>
      <c r="R274">
        <v>33.5</v>
      </c>
      <c r="S274">
        <v>0.32300000000000001</v>
      </c>
      <c r="T274">
        <v>32.299999999999997</v>
      </c>
      <c r="U274">
        <v>0.29199999999999998</v>
      </c>
      <c r="V274">
        <v>29.2</v>
      </c>
      <c r="W274">
        <v>0.27300000000000002</v>
      </c>
      <c r="X274">
        <v>27.3</v>
      </c>
      <c r="Y274">
        <v>0.26100000000000001</v>
      </c>
      <c r="Z274">
        <v>26.1</v>
      </c>
      <c r="AA274" t="s">
        <v>53</v>
      </c>
      <c r="AB274">
        <v>0</v>
      </c>
      <c r="AC274">
        <v>0</v>
      </c>
      <c r="AG274" t="s">
        <v>46</v>
      </c>
      <c r="AH274" t="s">
        <v>47</v>
      </c>
      <c r="AM274" t="s">
        <v>48</v>
      </c>
      <c r="AN274" t="s">
        <v>49</v>
      </c>
      <c r="BC274" t="s">
        <v>50</v>
      </c>
      <c r="BD274" t="s">
        <v>51</v>
      </c>
    </row>
    <row r="275" spans="1:56">
      <c r="A275">
        <v>70573</v>
      </c>
      <c r="B275" t="s">
        <v>142</v>
      </c>
      <c r="C275">
        <v>773</v>
      </c>
      <c r="D275" t="s">
        <v>52</v>
      </c>
      <c r="E275" t="s">
        <v>44</v>
      </c>
      <c r="F275">
        <v>0.35199999999999998</v>
      </c>
      <c r="G275">
        <v>35.200000000000003</v>
      </c>
      <c r="H275">
        <v>0.32300000000000001</v>
      </c>
      <c r="I275">
        <v>32.299999999999997</v>
      </c>
      <c r="J275">
        <v>0.29199999999999998</v>
      </c>
      <c r="K275">
        <v>29.2</v>
      </c>
      <c r="L275">
        <v>0.27300000000000002</v>
      </c>
      <c r="M275">
        <v>27.3</v>
      </c>
      <c r="N275">
        <v>0.26100000000000001</v>
      </c>
      <c r="O275">
        <v>26.1</v>
      </c>
      <c r="P275">
        <v>100</v>
      </c>
      <c r="Q275">
        <v>0.33500000000000002</v>
      </c>
      <c r="R275">
        <v>33.5</v>
      </c>
      <c r="S275">
        <v>0.32300000000000001</v>
      </c>
      <c r="T275">
        <v>32.299999999999997</v>
      </c>
      <c r="U275">
        <v>0.29199999999999998</v>
      </c>
      <c r="V275">
        <v>29.2</v>
      </c>
      <c r="W275">
        <v>0.27300000000000002</v>
      </c>
      <c r="X275">
        <v>27.3</v>
      </c>
      <c r="Y275">
        <v>0.26100000000000001</v>
      </c>
      <c r="Z275">
        <v>26.1</v>
      </c>
      <c r="AA275" t="s">
        <v>53</v>
      </c>
      <c r="AB275">
        <v>0</v>
      </c>
      <c r="AC275">
        <v>0</v>
      </c>
      <c r="AG275" t="s">
        <v>46</v>
      </c>
      <c r="AH275" t="s">
        <v>47</v>
      </c>
      <c r="AM275" t="s">
        <v>48</v>
      </c>
      <c r="AN275" t="s">
        <v>49</v>
      </c>
      <c r="BC275" t="s">
        <v>50</v>
      </c>
      <c r="BD275" t="s">
        <v>51</v>
      </c>
    </row>
    <row r="276" spans="1:56">
      <c r="A276">
        <v>73462</v>
      </c>
      <c r="B276" t="s">
        <v>146</v>
      </c>
      <c r="C276">
        <v>773</v>
      </c>
      <c r="D276" t="s">
        <v>52</v>
      </c>
      <c r="E276" t="s">
        <v>44</v>
      </c>
      <c r="F276">
        <v>0.35199999999999998</v>
      </c>
      <c r="G276">
        <v>35.200000000000003</v>
      </c>
      <c r="H276">
        <v>0.32300000000000001</v>
      </c>
      <c r="I276">
        <v>32.299999999999997</v>
      </c>
      <c r="J276">
        <v>0.29199999999999998</v>
      </c>
      <c r="K276">
        <v>29.2</v>
      </c>
      <c r="L276">
        <v>0.27300000000000002</v>
      </c>
      <c r="M276">
        <v>27.3</v>
      </c>
      <c r="N276">
        <v>0.26100000000000001</v>
      </c>
      <c r="O276">
        <v>26.1</v>
      </c>
      <c r="P276">
        <v>100</v>
      </c>
      <c r="Q276">
        <v>0.33500000000000002</v>
      </c>
      <c r="R276">
        <v>33.5</v>
      </c>
      <c r="S276">
        <v>0.32300000000000001</v>
      </c>
      <c r="T276">
        <v>32.299999999999997</v>
      </c>
      <c r="U276">
        <v>0.29199999999999998</v>
      </c>
      <c r="V276">
        <v>29.2</v>
      </c>
      <c r="W276">
        <v>0.27300000000000002</v>
      </c>
      <c r="X276">
        <v>27.3</v>
      </c>
      <c r="Y276">
        <v>0.26100000000000001</v>
      </c>
      <c r="Z276">
        <v>26.1</v>
      </c>
      <c r="AA276" t="s">
        <v>53</v>
      </c>
      <c r="AB276">
        <v>0</v>
      </c>
      <c r="AC276">
        <v>0</v>
      </c>
      <c r="AG276" t="s">
        <v>46</v>
      </c>
      <c r="AH276" t="s">
        <v>47</v>
      </c>
      <c r="AM276" t="s">
        <v>48</v>
      </c>
      <c r="AN276" t="s">
        <v>49</v>
      </c>
      <c r="BC276" t="s">
        <v>50</v>
      </c>
      <c r="BD276" t="s">
        <v>51</v>
      </c>
    </row>
    <row r="277" spans="1:56">
      <c r="A277">
        <v>89635</v>
      </c>
      <c r="B277" t="s">
        <v>166</v>
      </c>
      <c r="C277">
        <v>773</v>
      </c>
      <c r="D277" t="s">
        <v>52</v>
      </c>
      <c r="E277" t="s">
        <v>44</v>
      </c>
      <c r="F277">
        <v>0.35199999999999998</v>
      </c>
      <c r="G277">
        <v>35.200000000000003</v>
      </c>
      <c r="H277">
        <v>0.32300000000000001</v>
      </c>
      <c r="I277">
        <v>32.299999999999997</v>
      </c>
      <c r="J277">
        <v>0.29199999999999998</v>
      </c>
      <c r="K277">
        <v>29.2</v>
      </c>
      <c r="L277">
        <v>0.27300000000000002</v>
      </c>
      <c r="M277">
        <v>27.3</v>
      </c>
      <c r="N277">
        <v>0.26100000000000001</v>
      </c>
      <c r="O277">
        <v>26.1</v>
      </c>
      <c r="P277">
        <v>100</v>
      </c>
      <c r="Q277">
        <v>0.33500000000000002</v>
      </c>
      <c r="R277">
        <v>33.5</v>
      </c>
      <c r="S277">
        <v>0.32300000000000001</v>
      </c>
      <c r="T277">
        <v>32.299999999999997</v>
      </c>
      <c r="U277">
        <v>0.29199999999999998</v>
      </c>
      <c r="V277">
        <v>29.2</v>
      </c>
      <c r="W277">
        <v>0.27300000000000002</v>
      </c>
      <c r="X277">
        <v>27.3</v>
      </c>
      <c r="Y277">
        <v>0.26100000000000001</v>
      </c>
      <c r="Z277">
        <v>26.1</v>
      </c>
      <c r="AA277" t="s">
        <v>53</v>
      </c>
      <c r="AB277">
        <v>0</v>
      </c>
      <c r="AC277">
        <v>0</v>
      </c>
      <c r="AG277" t="s">
        <v>46</v>
      </c>
      <c r="AH277" t="s">
        <v>47</v>
      </c>
      <c r="AM277" t="s">
        <v>48</v>
      </c>
      <c r="AN277" t="s">
        <v>49</v>
      </c>
      <c r="BC277" t="s">
        <v>50</v>
      </c>
      <c r="BD277" t="s">
        <v>51</v>
      </c>
    </row>
    <row r="278" spans="1:56">
      <c r="A278">
        <v>63807</v>
      </c>
      <c r="B278" t="s">
        <v>111</v>
      </c>
      <c r="C278">
        <v>773</v>
      </c>
      <c r="D278" t="s">
        <v>52</v>
      </c>
      <c r="E278" t="s">
        <v>44</v>
      </c>
      <c r="F278">
        <v>0.35199999999999998</v>
      </c>
      <c r="G278">
        <v>35.200000000000003</v>
      </c>
      <c r="H278">
        <v>0.32300000000000001</v>
      </c>
      <c r="I278">
        <v>32.299999999999997</v>
      </c>
      <c r="J278">
        <v>0.29199999999999998</v>
      </c>
      <c r="K278">
        <v>29.2</v>
      </c>
      <c r="L278">
        <v>0.27300000000000002</v>
      </c>
      <c r="M278">
        <v>27.3</v>
      </c>
      <c r="N278">
        <v>0.26100000000000001</v>
      </c>
      <c r="O278">
        <v>26.1</v>
      </c>
      <c r="P278">
        <v>100</v>
      </c>
      <c r="Q278">
        <v>0.33500000000000002</v>
      </c>
      <c r="R278">
        <v>33.5</v>
      </c>
      <c r="S278">
        <v>0.32300000000000001</v>
      </c>
      <c r="T278">
        <v>32.299999999999997</v>
      </c>
      <c r="U278">
        <v>0.29199999999999998</v>
      </c>
      <c r="V278">
        <v>29.2</v>
      </c>
      <c r="W278">
        <v>0.27300000000000002</v>
      </c>
      <c r="X278">
        <v>27.3</v>
      </c>
      <c r="Y278">
        <v>0.26100000000000001</v>
      </c>
      <c r="Z278">
        <v>26.1</v>
      </c>
      <c r="AA278" t="s">
        <v>53</v>
      </c>
      <c r="AB278">
        <v>0</v>
      </c>
      <c r="AC278">
        <v>0</v>
      </c>
      <c r="AG278" t="s">
        <v>46</v>
      </c>
      <c r="AH278" t="s">
        <v>47</v>
      </c>
      <c r="AM278" t="s">
        <v>48</v>
      </c>
      <c r="AN278" t="s">
        <v>49</v>
      </c>
      <c r="BC278" t="s">
        <v>50</v>
      </c>
      <c r="BD278" t="s">
        <v>51</v>
      </c>
    </row>
    <row r="279" spans="1:56">
      <c r="A279">
        <v>61274</v>
      </c>
      <c r="B279" t="s">
        <v>96</v>
      </c>
      <c r="C279">
        <v>773</v>
      </c>
      <c r="D279" t="s">
        <v>52</v>
      </c>
      <c r="E279" t="s">
        <v>44</v>
      </c>
      <c r="F279">
        <v>0.35199999999999998</v>
      </c>
      <c r="G279">
        <v>35.200000000000003</v>
      </c>
      <c r="H279">
        <v>0.32300000000000001</v>
      </c>
      <c r="I279">
        <v>32.299999999999997</v>
      </c>
      <c r="J279">
        <v>0.29199999999999998</v>
      </c>
      <c r="K279">
        <v>29.2</v>
      </c>
      <c r="L279">
        <v>0.27300000000000002</v>
      </c>
      <c r="M279">
        <v>27.3</v>
      </c>
      <c r="N279">
        <v>0.26100000000000001</v>
      </c>
      <c r="O279">
        <v>26.1</v>
      </c>
      <c r="P279">
        <v>100</v>
      </c>
      <c r="Q279">
        <v>0.33500000000000002</v>
      </c>
      <c r="R279">
        <v>33.5</v>
      </c>
      <c r="S279">
        <v>0.32300000000000001</v>
      </c>
      <c r="T279">
        <v>32.299999999999997</v>
      </c>
      <c r="U279">
        <v>0.29199999999999998</v>
      </c>
      <c r="V279">
        <v>29.2</v>
      </c>
      <c r="W279">
        <v>0.27300000000000002</v>
      </c>
      <c r="X279">
        <v>27.3</v>
      </c>
      <c r="Y279">
        <v>0.26100000000000001</v>
      </c>
      <c r="Z279">
        <v>26.1</v>
      </c>
      <c r="AA279" t="s">
        <v>53</v>
      </c>
      <c r="AB279">
        <v>0</v>
      </c>
      <c r="AC279">
        <v>0</v>
      </c>
      <c r="AG279" t="s">
        <v>46</v>
      </c>
      <c r="AH279" t="s">
        <v>47</v>
      </c>
      <c r="AM279" t="s">
        <v>48</v>
      </c>
      <c r="AN279" t="s">
        <v>49</v>
      </c>
      <c r="BC279" t="s">
        <v>50</v>
      </c>
      <c r="BD279" t="s">
        <v>51</v>
      </c>
    </row>
    <row r="280" spans="1:56">
      <c r="A280">
        <v>65988</v>
      </c>
      <c r="B280" t="s">
        <v>132</v>
      </c>
      <c r="C280">
        <v>773</v>
      </c>
      <c r="D280" t="s">
        <v>52</v>
      </c>
      <c r="E280" t="s">
        <v>44</v>
      </c>
      <c r="F280">
        <v>0.35199999999999998</v>
      </c>
      <c r="G280">
        <v>35.200000000000003</v>
      </c>
      <c r="H280">
        <v>0.32300000000000001</v>
      </c>
      <c r="I280">
        <v>32.299999999999997</v>
      </c>
      <c r="J280">
        <v>0.29199999999999998</v>
      </c>
      <c r="K280">
        <v>29.2</v>
      </c>
      <c r="L280">
        <v>0.27300000000000002</v>
      </c>
      <c r="M280">
        <v>27.3</v>
      </c>
      <c r="N280">
        <v>0.26100000000000001</v>
      </c>
      <c r="O280">
        <v>26.1</v>
      </c>
      <c r="P280">
        <v>100</v>
      </c>
      <c r="Q280">
        <v>0.33500000000000002</v>
      </c>
      <c r="R280">
        <v>33.5</v>
      </c>
      <c r="S280">
        <v>0.32300000000000001</v>
      </c>
      <c r="T280">
        <v>32.299999999999997</v>
      </c>
      <c r="U280">
        <v>0.29199999999999998</v>
      </c>
      <c r="V280">
        <v>29.2</v>
      </c>
      <c r="W280">
        <v>0.27300000000000002</v>
      </c>
      <c r="X280">
        <v>27.3</v>
      </c>
      <c r="Y280">
        <v>0.26100000000000001</v>
      </c>
      <c r="Z280">
        <v>26.1</v>
      </c>
      <c r="AA280" t="s">
        <v>53</v>
      </c>
      <c r="AB280">
        <v>0</v>
      </c>
      <c r="AC280">
        <v>0</v>
      </c>
      <c r="AG280" t="s">
        <v>46</v>
      </c>
      <c r="AH280" t="s">
        <v>47</v>
      </c>
      <c r="AM280" t="s">
        <v>48</v>
      </c>
      <c r="AN280" t="s">
        <v>49</v>
      </c>
      <c r="BC280" t="s">
        <v>50</v>
      </c>
      <c r="BD280" t="s">
        <v>51</v>
      </c>
    </row>
    <row r="281" spans="1:56">
      <c r="A281">
        <v>67911</v>
      </c>
      <c r="B281" t="s">
        <v>138</v>
      </c>
      <c r="C281">
        <v>773</v>
      </c>
      <c r="D281" t="s">
        <v>52</v>
      </c>
      <c r="E281" t="s">
        <v>44</v>
      </c>
      <c r="F281">
        <v>0.35199999999999998</v>
      </c>
      <c r="G281">
        <v>35.200000000000003</v>
      </c>
      <c r="H281">
        <v>0.32300000000000001</v>
      </c>
      <c r="I281">
        <v>32.299999999999997</v>
      </c>
      <c r="J281">
        <v>0.29199999999999998</v>
      </c>
      <c r="K281">
        <v>29.2</v>
      </c>
      <c r="L281">
        <v>0.27300000000000002</v>
      </c>
      <c r="M281">
        <v>27.3</v>
      </c>
      <c r="N281">
        <v>0.26100000000000001</v>
      </c>
      <c r="O281">
        <v>26.1</v>
      </c>
      <c r="P281">
        <v>100</v>
      </c>
      <c r="Q281">
        <v>0.33500000000000002</v>
      </c>
      <c r="R281">
        <v>33.5</v>
      </c>
      <c r="S281">
        <v>0.32300000000000001</v>
      </c>
      <c r="T281">
        <v>32.299999999999997</v>
      </c>
      <c r="U281">
        <v>0.29199999999999998</v>
      </c>
      <c r="V281">
        <v>29.2</v>
      </c>
      <c r="W281">
        <v>0.27300000000000002</v>
      </c>
      <c r="X281">
        <v>27.3</v>
      </c>
      <c r="Y281">
        <v>0.26100000000000001</v>
      </c>
      <c r="Z281">
        <v>26.1</v>
      </c>
      <c r="AA281" t="s">
        <v>53</v>
      </c>
      <c r="AB281">
        <v>0</v>
      </c>
      <c r="AC281">
        <v>0</v>
      </c>
      <c r="AG281" t="s">
        <v>46</v>
      </c>
      <c r="AH281" t="s">
        <v>47</v>
      </c>
      <c r="AM281" t="s">
        <v>48</v>
      </c>
      <c r="AN281" t="s">
        <v>49</v>
      </c>
      <c r="BC281" t="s">
        <v>50</v>
      </c>
      <c r="BD281" t="s">
        <v>51</v>
      </c>
    </row>
    <row r="282" spans="1:56">
      <c r="A282">
        <v>61276</v>
      </c>
      <c r="B282" t="s">
        <v>97</v>
      </c>
      <c r="C282">
        <v>773</v>
      </c>
      <c r="D282" t="s">
        <v>52</v>
      </c>
      <c r="E282" t="s">
        <v>44</v>
      </c>
      <c r="F282">
        <v>0.35199999999999998</v>
      </c>
      <c r="G282">
        <v>35.200000000000003</v>
      </c>
      <c r="H282">
        <v>0.32300000000000001</v>
      </c>
      <c r="I282">
        <v>32.299999999999997</v>
      </c>
      <c r="J282">
        <v>0.29199999999999998</v>
      </c>
      <c r="K282">
        <v>29.2</v>
      </c>
      <c r="L282">
        <v>0.27300000000000002</v>
      </c>
      <c r="M282">
        <v>27.3</v>
      </c>
      <c r="N282">
        <v>0.26100000000000001</v>
      </c>
      <c r="O282">
        <v>26.1</v>
      </c>
      <c r="P282">
        <v>100</v>
      </c>
      <c r="Q282">
        <v>0.33500000000000002</v>
      </c>
      <c r="R282">
        <v>33.5</v>
      </c>
      <c r="S282">
        <v>0.32300000000000001</v>
      </c>
      <c r="T282">
        <v>32.299999999999997</v>
      </c>
      <c r="U282">
        <v>0.29199999999999998</v>
      </c>
      <c r="V282">
        <v>29.2</v>
      </c>
      <c r="W282">
        <v>0.27300000000000002</v>
      </c>
      <c r="X282">
        <v>27.3</v>
      </c>
      <c r="Y282">
        <v>0.26100000000000001</v>
      </c>
      <c r="Z282">
        <v>26.1</v>
      </c>
      <c r="AA282" t="s">
        <v>53</v>
      </c>
      <c r="AB282">
        <v>0</v>
      </c>
      <c r="AC282">
        <v>0</v>
      </c>
      <c r="AG282" t="s">
        <v>46</v>
      </c>
      <c r="AH282" t="s">
        <v>47</v>
      </c>
      <c r="AM282" t="s">
        <v>48</v>
      </c>
      <c r="AN282" t="s">
        <v>49</v>
      </c>
      <c r="BC282" t="s">
        <v>50</v>
      </c>
      <c r="BD282" t="s">
        <v>51</v>
      </c>
    </row>
    <row r="283" spans="1:56">
      <c r="A283">
        <v>61277</v>
      </c>
      <c r="B283" t="s">
        <v>98</v>
      </c>
      <c r="C283">
        <v>773</v>
      </c>
      <c r="D283" t="s">
        <v>52</v>
      </c>
      <c r="E283" t="s">
        <v>44</v>
      </c>
      <c r="F283">
        <v>0.35199999999999998</v>
      </c>
      <c r="G283">
        <v>35.200000000000003</v>
      </c>
      <c r="H283">
        <v>0.32300000000000001</v>
      </c>
      <c r="I283">
        <v>32.299999999999997</v>
      </c>
      <c r="J283">
        <v>0.29199999999999998</v>
      </c>
      <c r="K283">
        <v>29.2</v>
      </c>
      <c r="L283">
        <v>0.27300000000000002</v>
      </c>
      <c r="M283">
        <v>27.3</v>
      </c>
      <c r="N283">
        <v>0.26100000000000001</v>
      </c>
      <c r="O283">
        <v>26.1</v>
      </c>
      <c r="P283">
        <v>100</v>
      </c>
      <c r="Q283">
        <v>0.33500000000000002</v>
      </c>
      <c r="R283">
        <v>33.5</v>
      </c>
      <c r="S283">
        <v>0.32300000000000001</v>
      </c>
      <c r="T283">
        <v>32.299999999999997</v>
      </c>
      <c r="U283">
        <v>0.29199999999999998</v>
      </c>
      <c r="V283">
        <v>29.2</v>
      </c>
      <c r="W283">
        <v>0.27300000000000002</v>
      </c>
      <c r="X283">
        <v>27.3</v>
      </c>
      <c r="Y283">
        <v>0.26100000000000001</v>
      </c>
      <c r="Z283">
        <v>26.1</v>
      </c>
      <c r="AA283" t="s">
        <v>53</v>
      </c>
      <c r="AB283">
        <v>0</v>
      </c>
      <c r="AC283">
        <v>0</v>
      </c>
      <c r="AG283" t="s">
        <v>46</v>
      </c>
      <c r="AH283" t="s">
        <v>47</v>
      </c>
      <c r="AM283" t="s">
        <v>48</v>
      </c>
      <c r="AN283" t="s">
        <v>49</v>
      </c>
      <c r="BC283" t="s">
        <v>50</v>
      </c>
      <c r="BD283" t="s">
        <v>51</v>
      </c>
    </row>
    <row r="284" spans="1:56">
      <c r="A284">
        <v>61278</v>
      </c>
      <c r="B284" t="s">
        <v>99</v>
      </c>
      <c r="C284">
        <v>773</v>
      </c>
      <c r="D284" t="s">
        <v>52</v>
      </c>
      <c r="E284" t="s">
        <v>44</v>
      </c>
      <c r="F284">
        <v>0.35199999999999998</v>
      </c>
      <c r="G284">
        <v>35.200000000000003</v>
      </c>
      <c r="H284">
        <v>0.32300000000000001</v>
      </c>
      <c r="I284">
        <v>32.299999999999997</v>
      </c>
      <c r="J284">
        <v>0.29199999999999998</v>
      </c>
      <c r="K284">
        <v>29.2</v>
      </c>
      <c r="L284">
        <v>0.27300000000000002</v>
      </c>
      <c r="M284">
        <v>27.3</v>
      </c>
      <c r="N284">
        <v>0.26100000000000001</v>
      </c>
      <c r="O284">
        <v>26.1</v>
      </c>
      <c r="P284">
        <v>100</v>
      </c>
      <c r="Q284">
        <v>0.33500000000000002</v>
      </c>
      <c r="R284">
        <v>33.5</v>
      </c>
      <c r="S284">
        <v>0.32300000000000001</v>
      </c>
      <c r="T284">
        <v>32.299999999999997</v>
      </c>
      <c r="U284">
        <v>0.29199999999999998</v>
      </c>
      <c r="V284">
        <v>29.2</v>
      </c>
      <c r="W284">
        <v>0.27300000000000002</v>
      </c>
      <c r="X284">
        <v>27.3</v>
      </c>
      <c r="Y284">
        <v>0.26100000000000001</v>
      </c>
      <c r="Z284">
        <v>26.1</v>
      </c>
      <c r="AA284" t="s">
        <v>53</v>
      </c>
      <c r="AB284">
        <v>0</v>
      </c>
      <c r="AC284">
        <v>0</v>
      </c>
      <c r="AG284" t="s">
        <v>46</v>
      </c>
      <c r="AH284" t="s">
        <v>47</v>
      </c>
      <c r="AM284" t="s">
        <v>48</v>
      </c>
      <c r="AN284" t="s">
        <v>49</v>
      </c>
      <c r="BC284" t="s">
        <v>50</v>
      </c>
      <c r="BD284" t="s">
        <v>51</v>
      </c>
    </row>
    <row r="285" spans="1:56">
      <c r="A285">
        <v>61283</v>
      </c>
      <c r="B285" t="s">
        <v>100</v>
      </c>
      <c r="C285">
        <v>773</v>
      </c>
      <c r="D285" t="s">
        <v>52</v>
      </c>
      <c r="E285" t="s">
        <v>44</v>
      </c>
      <c r="F285">
        <v>0.35199999999999998</v>
      </c>
      <c r="G285">
        <v>35.200000000000003</v>
      </c>
      <c r="H285">
        <v>0.32300000000000001</v>
      </c>
      <c r="I285">
        <v>32.299999999999997</v>
      </c>
      <c r="J285">
        <v>0.29199999999999998</v>
      </c>
      <c r="K285">
        <v>29.2</v>
      </c>
      <c r="L285">
        <v>0.27300000000000002</v>
      </c>
      <c r="M285">
        <v>27.3</v>
      </c>
      <c r="N285">
        <v>0.26100000000000001</v>
      </c>
      <c r="O285">
        <v>26.1</v>
      </c>
      <c r="P285">
        <v>100</v>
      </c>
      <c r="Q285">
        <v>0.33500000000000002</v>
      </c>
      <c r="R285">
        <v>33.5</v>
      </c>
      <c r="S285">
        <v>0.32300000000000001</v>
      </c>
      <c r="T285">
        <v>32.299999999999997</v>
      </c>
      <c r="U285">
        <v>0.29199999999999998</v>
      </c>
      <c r="V285">
        <v>29.2</v>
      </c>
      <c r="W285">
        <v>0.27300000000000002</v>
      </c>
      <c r="X285">
        <v>27.3</v>
      </c>
      <c r="Y285">
        <v>0.26100000000000001</v>
      </c>
      <c r="Z285">
        <v>26.1</v>
      </c>
      <c r="AA285" t="s">
        <v>53</v>
      </c>
      <c r="AB285">
        <v>0</v>
      </c>
      <c r="AC285">
        <v>0</v>
      </c>
      <c r="AG285" t="s">
        <v>46</v>
      </c>
      <c r="AH285" t="s">
        <v>47</v>
      </c>
      <c r="AM285" t="s">
        <v>48</v>
      </c>
      <c r="AN285" t="s">
        <v>49</v>
      </c>
      <c r="BC285" t="s">
        <v>50</v>
      </c>
      <c r="BD285" t="s">
        <v>51</v>
      </c>
    </row>
    <row r="286" spans="1:56">
      <c r="A286">
        <v>63811</v>
      </c>
      <c r="B286" t="s">
        <v>112</v>
      </c>
      <c r="C286">
        <v>773</v>
      </c>
      <c r="D286" t="s">
        <v>52</v>
      </c>
      <c r="E286" t="s">
        <v>44</v>
      </c>
      <c r="F286">
        <v>0.35199999999999998</v>
      </c>
      <c r="G286">
        <v>35.200000000000003</v>
      </c>
      <c r="H286">
        <v>0.32300000000000001</v>
      </c>
      <c r="I286">
        <v>32.299999999999997</v>
      </c>
      <c r="J286">
        <v>0.29199999999999998</v>
      </c>
      <c r="K286">
        <v>29.2</v>
      </c>
      <c r="L286">
        <v>0.27300000000000002</v>
      </c>
      <c r="M286">
        <v>27.3</v>
      </c>
      <c r="N286">
        <v>0.26100000000000001</v>
      </c>
      <c r="O286">
        <v>26.1</v>
      </c>
      <c r="P286">
        <v>100</v>
      </c>
      <c r="Q286">
        <v>0.33500000000000002</v>
      </c>
      <c r="R286">
        <v>33.5</v>
      </c>
      <c r="S286">
        <v>0.32300000000000001</v>
      </c>
      <c r="T286">
        <v>32.299999999999997</v>
      </c>
      <c r="U286">
        <v>0.29199999999999998</v>
      </c>
      <c r="V286">
        <v>29.2</v>
      </c>
      <c r="W286">
        <v>0.27300000000000002</v>
      </c>
      <c r="X286">
        <v>27.3</v>
      </c>
      <c r="Y286">
        <v>0.26100000000000001</v>
      </c>
      <c r="Z286">
        <v>26.1</v>
      </c>
      <c r="AA286" t="s">
        <v>53</v>
      </c>
      <c r="AB286">
        <v>0</v>
      </c>
      <c r="AC286">
        <v>0</v>
      </c>
      <c r="AG286" t="s">
        <v>46</v>
      </c>
      <c r="AH286" t="s">
        <v>47</v>
      </c>
      <c r="AM286" t="s">
        <v>48</v>
      </c>
      <c r="AN286" t="s">
        <v>49</v>
      </c>
      <c r="BC286" t="s">
        <v>50</v>
      </c>
      <c r="BD286" t="s">
        <v>51</v>
      </c>
    </row>
    <row r="287" spans="1:56">
      <c r="A287">
        <v>61271</v>
      </c>
      <c r="B287" t="s">
        <v>95</v>
      </c>
      <c r="C287">
        <v>773</v>
      </c>
      <c r="D287" t="s">
        <v>52</v>
      </c>
      <c r="E287" t="s">
        <v>44</v>
      </c>
      <c r="F287">
        <v>0.35199999999999998</v>
      </c>
      <c r="G287">
        <v>35.200000000000003</v>
      </c>
      <c r="H287">
        <v>0.32300000000000001</v>
      </c>
      <c r="I287">
        <v>32.299999999999997</v>
      </c>
      <c r="J287">
        <v>0.29199999999999998</v>
      </c>
      <c r="K287">
        <v>29.2</v>
      </c>
      <c r="L287">
        <v>0.27300000000000002</v>
      </c>
      <c r="M287">
        <v>27.3</v>
      </c>
      <c r="N287">
        <v>0.26100000000000001</v>
      </c>
      <c r="O287">
        <v>26.1</v>
      </c>
      <c r="P287">
        <v>100</v>
      </c>
      <c r="Q287">
        <v>0.33500000000000002</v>
      </c>
      <c r="R287">
        <v>33.5</v>
      </c>
      <c r="S287">
        <v>0.32300000000000001</v>
      </c>
      <c r="T287">
        <v>32.299999999999997</v>
      </c>
      <c r="U287">
        <v>0.29199999999999998</v>
      </c>
      <c r="V287">
        <v>29.2</v>
      </c>
      <c r="W287">
        <v>0.27300000000000002</v>
      </c>
      <c r="X287">
        <v>27.3</v>
      </c>
      <c r="Y287">
        <v>0.26100000000000001</v>
      </c>
      <c r="Z287">
        <v>26.1</v>
      </c>
      <c r="AA287" t="s">
        <v>53</v>
      </c>
      <c r="AB287">
        <v>0</v>
      </c>
      <c r="AC287">
        <v>0</v>
      </c>
      <c r="AG287" t="s">
        <v>46</v>
      </c>
      <c r="AH287" t="s">
        <v>47</v>
      </c>
      <c r="AM287" t="s">
        <v>48</v>
      </c>
      <c r="AN287" t="s">
        <v>49</v>
      </c>
      <c r="BC287" t="s">
        <v>50</v>
      </c>
      <c r="BD287" t="s">
        <v>51</v>
      </c>
    </row>
    <row r="288" spans="1:56">
      <c r="A288">
        <v>66021</v>
      </c>
      <c r="B288" t="s">
        <v>135</v>
      </c>
      <c r="C288">
        <v>773</v>
      </c>
      <c r="D288" t="s">
        <v>52</v>
      </c>
      <c r="E288" t="s">
        <v>44</v>
      </c>
      <c r="F288">
        <v>0.35199999999999998</v>
      </c>
      <c r="G288">
        <v>35.200000000000003</v>
      </c>
      <c r="H288">
        <v>0.32300000000000001</v>
      </c>
      <c r="I288">
        <v>32.299999999999997</v>
      </c>
      <c r="J288">
        <v>0.29199999999999998</v>
      </c>
      <c r="K288">
        <v>29.2</v>
      </c>
      <c r="L288">
        <v>0.27300000000000002</v>
      </c>
      <c r="M288">
        <v>27.3</v>
      </c>
      <c r="N288">
        <v>0.26100000000000001</v>
      </c>
      <c r="O288">
        <v>26.1</v>
      </c>
      <c r="P288">
        <v>100</v>
      </c>
      <c r="Q288">
        <v>0.33500000000000002</v>
      </c>
      <c r="R288">
        <v>33.5</v>
      </c>
      <c r="S288">
        <v>0.32300000000000001</v>
      </c>
      <c r="T288">
        <v>32.299999999999997</v>
      </c>
      <c r="U288">
        <v>0.29199999999999998</v>
      </c>
      <c r="V288">
        <v>29.2</v>
      </c>
      <c r="W288">
        <v>0.27300000000000002</v>
      </c>
      <c r="X288">
        <v>27.3</v>
      </c>
      <c r="Y288">
        <v>0.26100000000000001</v>
      </c>
      <c r="Z288">
        <v>26.1</v>
      </c>
      <c r="AA288" t="s">
        <v>53</v>
      </c>
      <c r="AB288">
        <v>0</v>
      </c>
      <c r="AC288">
        <v>0</v>
      </c>
      <c r="AG288" t="s">
        <v>46</v>
      </c>
      <c r="AH288" t="s">
        <v>47</v>
      </c>
      <c r="AM288" t="s">
        <v>48</v>
      </c>
      <c r="AN288" t="s">
        <v>49</v>
      </c>
      <c r="BC288" t="s">
        <v>50</v>
      </c>
      <c r="BD288" t="s">
        <v>51</v>
      </c>
    </row>
    <row r="289" spans="1:56">
      <c r="A289">
        <v>61284</v>
      </c>
      <c r="B289" t="s">
        <v>101</v>
      </c>
      <c r="C289">
        <v>773</v>
      </c>
      <c r="D289" t="s">
        <v>52</v>
      </c>
      <c r="E289" t="s">
        <v>44</v>
      </c>
      <c r="F289">
        <v>0.35199999999999998</v>
      </c>
      <c r="G289">
        <v>35.200000000000003</v>
      </c>
      <c r="H289">
        <v>0.32300000000000001</v>
      </c>
      <c r="I289">
        <v>32.299999999999997</v>
      </c>
      <c r="J289">
        <v>0.29199999999999998</v>
      </c>
      <c r="K289">
        <v>29.2</v>
      </c>
      <c r="L289">
        <v>0.27300000000000002</v>
      </c>
      <c r="M289">
        <v>27.3</v>
      </c>
      <c r="N289">
        <v>0.26100000000000001</v>
      </c>
      <c r="O289">
        <v>26.1</v>
      </c>
      <c r="P289">
        <v>100</v>
      </c>
      <c r="Q289">
        <v>0.33500000000000002</v>
      </c>
      <c r="R289">
        <v>33.5</v>
      </c>
      <c r="S289">
        <v>0.32300000000000001</v>
      </c>
      <c r="T289">
        <v>32.299999999999997</v>
      </c>
      <c r="U289">
        <v>0.29199999999999998</v>
      </c>
      <c r="V289">
        <v>29.2</v>
      </c>
      <c r="W289">
        <v>0.27300000000000002</v>
      </c>
      <c r="X289">
        <v>27.3</v>
      </c>
      <c r="Y289">
        <v>0.26100000000000001</v>
      </c>
      <c r="Z289">
        <v>26.1</v>
      </c>
      <c r="AA289" t="s">
        <v>53</v>
      </c>
      <c r="AB289">
        <v>0</v>
      </c>
      <c r="AC289">
        <v>0</v>
      </c>
      <c r="AG289" t="s">
        <v>46</v>
      </c>
      <c r="AH289" t="s">
        <v>47</v>
      </c>
      <c r="AM289" t="s">
        <v>48</v>
      </c>
      <c r="AN289" t="s">
        <v>49</v>
      </c>
      <c r="BC289" t="s">
        <v>50</v>
      </c>
      <c r="BD289" t="s">
        <v>51</v>
      </c>
    </row>
    <row r="290" spans="1:56">
      <c r="A290">
        <v>94640</v>
      </c>
      <c r="B290" t="s">
        <v>204</v>
      </c>
      <c r="C290">
        <v>773</v>
      </c>
      <c r="D290" t="s">
        <v>52</v>
      </c>
      <c r="E290" t="s">
        <v>44</v>
      </c>
      <c r="F290">
        <v>0.41799999999999998</v>
      </c>
      <c r="G290">
        <v>41.8</v>
      </c>
      <c r="H290">
        <v>0.38100000000000001</v>
      </c>
      <c r="I290">
        <v>38.1</v>
      </c>
      <c r="J290">
        <v>0.34200000000000003</v>
      </c>
      <c r="K290">
        <v>34.200000000000003</v>
      </c>
      <c r="L290">
        <v>0.32</v>
      </c>
      <c r="M290">
        <v>32</v>
      </c>
      <c r="N290">
        <v>0.30599999999999999</v>
      </c>
      <c r="O290">
        <v>30.6</v>
      </c>
      <c r="P290">
        <v>100</v>
      </c>
      <c r="Q290">
        <v>0.39700000000000002</v>
      </c>
      <c r="R290">
        <v>39.700000000000003</v>
      </c>
      <c r="S290">
        <v>0.38100000000000001</v>
      </c>
      <c r="T290">
        <v>38.1</v>
      </c>
      <c r="U290">
        <v>0.34200000000000003</v>
      </c>
      <c r="V290">
        <v>34.200000000000003</v>
      </c>
      <c r="W290">
        <v>0.32</v>
      </c>
      <c r="X290">
        <v>32</v>
      </c>
      <c r="Y290">
        <v>0.30599999999999999</v>
      </c>
      <c r="Z290">
        <v>30.6</v>
      </c>
      <c r="AA290" t="s">
        <v>53</v>
      </c>
      <c r="AB290">
        <v>0</v>
      </c>
      <c r="AC290">
        <v>0</v>
      </c>
      <c r="AE290" t="s">
        <v>205</v>
      </c>
      <c r="AF290" t="s">
        <v>206</v>
      </c>
      <c r="AG290" t="s">
        <v>46</v>
      </c>
      <c r="AH290" t="s">
        <v>47</v>
      </c>
      <c r="AM290" t="s">
        <v>48</v>
      </c>
      <c r="AN290" t="s">
        <v>49</v>
      </c>
      <c r="BC290" t="s">
        <v>50</v>
      </c>
      <c r="BD290" t="s">
        <v>51</v>
      </c>
    </row>
    <row r="291" spans="1:56">
      <c r="A291">
        <v>94641</v>
      </c>
      <c r="B291" t="s">
        <v>207</v>
      </c>
      <c r="C291">
        <v>773</v>
      </c>
      <c r="D291" t="s">
        <v>52</v>
      </c>
      <c r="E291" t="s">
        <v>44</v>
      </c>
      <c r="F291">
        <v>0.41799999999999998</v>
      </c>
      <c r="G291">
        <v>41.8</v>
      </c>
      <c r="H291">
        <v>0.38100000000000001</v>
      </c>
      <c r="I291">
        <v>38.1</v>
      </c>
      <c r="J291">
        <v>0.34200000000000003</v>
      </c>
      <c r="K291">
        <v>34.200000000000003</v>
      </c>
      <c r="L291">
        <v>0.32</v>
      </c>
      <c r="M291">
        <v>32</v>
      </c>
      <c r="N291">
        <v>0.30599999999999999</v>
      </c>
      <c r="O291">
        <v>30.6</v>
      </c>
      <c r="P291">
        <v>100</v>
      </c>
      <c r="Q291">
        <v>0.39700000000000002</v>
      </c>
      <c r="R291">
        <v>39.700000000000003</v>
      </c>
      <c r="S291">
        <v>0.38100000000000001</v>
      </c>
      <c r="T291">
        <v>38.1</v>
      </c>
      <c r="U291">
        <v>0.34200000000000003</v>
      </c>
      <c r="V291">
        <v>34.200000000000003</v>
      </c>
      <c r="W291">
        <v>0.32</v>
      </c>
      <c r="X291">
        <v>32</v>
      </c>
      <c r="Y291">
        <v>0.30599999999999999</v>
      </c>
      <c r="Z291">
        <v>30.6</v>
      </c>
      <c r="AA291" t="s">
        <v>53</v>
      </c>
      <c r="AB291">
        <v>0</v>
      </c>
      <c r="AC291">
        <v>0</v>
      </c>
      <c r="AE291" t="s">
        <v>205</v>
      </c>
      <c r="AF291" t="s">
        <v>206</v>
      </c>
      <c r="AG291" t="s">
        <v>46</v>
      </c>
      <c r="AH291" t="s">
        <v>47</v>
      </c>
      <c r="AM291" t="s">
        <v>48</v>
      </c>
      <c r="AN291" t="s">
        <v>49</v>
      </c>
      <c r="BC291" t="s">
        <v>50</v>
      </c>
      <c r="BD291" t="s">
        <v>51</v>
      </c>
    </row>
    <row r="292" spans="1:56">
      <c r="A292">
        <v>94642</v>
      </c>
      <c r="B292" t="s">
        <v>208</v>
      </c>
      <c r="C292">
        <v>773</v>
      </c>
      <c r="D292" t="s">
        <v>52</v>
      </c>
      <c r="E292" t="s">
        <v>44</v>
      </c>
      <c r="F292">
        <v>0.41799999999999998</v>
      </c>
      <c r="G292">
        <v>41.8</v>
      </c>
      <c r="H292">
        <v>0.38100000000000001</v>
      </c>
      <c r="I292">
        <v>38.1</v>
      </c>
      <c r="J292">
        <v>0.34200000000000003</v>
      </c>
      <c r="K292">
        <v>34.200000000000003</v>
      </c>
      <c r="L292">
        <v>0.32</v>
      </c>
      <c r="M292">
        <v>32</v>
      </c>
      <c r="N292">
        <v>0.30599999999999999</v>
      </c>
      <c r="O292">
        <v>30.6</v>
      </c>
      <c r="P292">
        <v>100</v>
      </c>
      <c r="Q292">
        <v>0.39700000000000002</v>
      </c>
      <c r="R292">
        <v>39.700000000000003</v>
      </c>
      <c r="S292">
        <v>0.38100000000000001</v>
      </c>
      <c r="T292">
        <v>38.1</v>
      </c>
      <c r="U292">
        <v>0.34200000000000003</v>
      </c>
      <c r="V292">
        <v>34.200000000000003</v>
      </c>
      <c r="W292">
        <v>0.32</v>
      </c>
      <c r="X292">
        <v>32</v>
      </c>
      <c r="Y292">
        <v>0.30599999999999999</v>
      </c>
      <c r="Z292">
        <v>30.6</v>
      </c>
      <c r="AA292" t="s">
        <v>53</v>
      </c>
      <c r="AB292">
        <v>0</v>
      </c>
      <c r="AC292">
        <v>0</v>
      </c>
      <c r="AE292" t="s">
        <v>205</v>
      </c>
      <c r="AF292" t="s">
        <v>206</v>
      </c>
      <c r="AG292" t="s">
        <v>46</v>
      </c>
      <c r="AH292" t="s">
        <v>47</v>
      </c>
      <c r="AM292" t="s">
        <v>48</v>
      </c>
      <c r="AN292" t="s">
        <v>49</v>
      </c>
      <c r="BC292" t="s">
        <v>50</v>
      </c>
      <c r="BD292" t="s">
        <v>51</v>
      </c>
    </row>
    <row r="293" spans="1:56">
      <c r="A293">
        <v>94643</v>
      </c>
      <c r="B293" t="s">
        <v>209</v>
      </c>
      <c r="C293">
        <v>773</v>
      </c>
      <c r="D293" t="s">
        <v>52</v>
      </c>
      <c r="E293" t="s">
        <v>44</v>
      </c>
      <c r="F293">
        <v>0.41799999999999998</v>
      </c>
      <c r="G293">
        <v>41.8</v>
      </c>
      <c r="H293">
        <v>0.38100000000000001</v>
      </c>
      <c r="I293">
        <v>38.1</v>
      </c>
      <c r="J293">
        <v>0.34200000000000003</v>
      </c>
      <c r="K293">
        <v>34.200000000000003</v>
      </c>
      <c r="L293">
        <v>0.32</v>
      </c>
      <c r="M293">
        <v>32</v>
      </c>
      <c r="N293">
        <v>0.30599999999999999</v>
      </c>
      <c r="O293">
        <v>30.6</v>
      </c>
      <c r="P293">
        <v>100</v>
      </c>
      <c r="Q293">
        <v>0.39700000000000002</v>
      </c>
      <c r="R293">
        <v>39.700000000000003</v>
      </c>
      <c r="S293">
        <v>0.38100000000000001</v>
      </c>
      <c r="T293">
        <v>38.1</v>
      </c>
      <c r="U293">
        <v>0.34200000000000003</v>
      </c>
      <c r="V293">
        <v>34.200000000000003</v>
      </c>
      <c r="W293">
        <v>0.32</v>
      </c>
      <c r="X293">
        <v>32</v>
      </c>
      <c r="Y293">
        <v>0.30599999999999999</v>
      </c>
      <c r="Z293">
        <v>30.6</v>
      </c>
      <c r="AA293" t="s">
        <v>53</v>
      </c>
      <c r="AB293">
        <v>0</v>
      </c>
      <c r="AC293">
        <v>0</v>
      </c>
      <c r="AE293" t="s">
        <v>205</v>
      </c>
      <c r="AF293" t="s">
        <v>206</v>
      </c>
      <c r="AG293" t="s">
        <v>46</v>
      </c>
      <c r="AH293" t="s">
        <v>47</v>
      </c>
      <c r="AM293" t="s">
        <v>48</v>
      </c>
      <c r="AN293" t="s">
        <v>49</v>
      </c>
      <c r="BC293" t="s">
        <v>50</v>
      </c>
      <c r="BD293" t="s">
        <v>51</v>
      </c>
    </row>
    <row r="294" spans="1:56">
      <c r="A294">
        <v>94644</v>
      </c>
      <c r="B294" t="s">
        <v>210</v>
      </c>
      <c r="C294">
        <v>773</v>
      </c>
      <c r="D294" t="s">
        <v>52</v>
      </c>
      <c r="E294" t="s">
        <v>44</v>
      </c>
      <c r="F294">
        <v>0.41799999999999998</v>
      </c>
      <c r="G294">
        <v>41.8</v>
      </c>
      <c r="H294">
        <v>0.38100000000000001</v>
      </c>
      <c r="I294">
        <v>38.1</v>
      </c>
      <c r="J294">
        <v>0.34200000000000003</v>
      </c>
      <c r="K294">
        <v>34.200000000000003</v>
      </c>
      <c r="L294">
        <v>0.32</v>
      </c>
      <c r="M294">
        <v>32</v>
      </c>
      <c r="N294">
        <v>0.30599999999999999</v>
      </c>
      <c r="O294">
        <v>30.6</v>
      </c>
      <c r="P294">
        <v>100</v>
      </c>
      <c r="Q294">
        <v>0.39700000000000002</v>
      </c>
      <c r="R294">
        <v>39.700000000000003</v>
      </c>
      <c r="S294">
        <v>0.38100000000000001</v>
      </c>
      <c r="T294">
        <v>38.1</v>
      </c>
      <c r="U294">
        <v>0.34200000000000003</v>
      </c>
      <c r="V294">
        <v>34.200000000000003</v>
      </c>
      <c r="W294">
        <v>0.32</v>
      </c>
      <c r="X294">
        <v>32</v>
      </c>
      <c r="Y294">
        <v>0.30599999999999999</v>
      </c>
      <c r="Z294">
        <v>30.6</v>
      </c>
      <c r="AA294" t="s">
        <v>53</v>
      </c>
      <c r="AB294">
        <v>0</v>
      </c>
      <c r="AC294">
        <v>0</v>
      </c>
      <c r="AE294" t="s">
        <v>205</v>
      </c>
      <c r="AF294" t="s">
        <v>206</v>
      </c>
      <c r="AG294" t="s">
        <v>46</v>
      </c>
      <c r="AH294" t="s">
        <v>47</v>
      </c>
      <c r="AM294" t="s">
        <v>48</v>
      </c>
      <c r="AN294" t="s">
        <v>49</v>
      </c>
      <c r="BC294" t="s">
        <v>50</v>
      </c>
      <c r="BD294" t="s">
        <v>51</v>
      </c>
    </row>
    <row r="295" spans="1:56">
      <c r="A295">
        <v>88655</v>
      </c>
      <c r="B295" t="s">
        <v>165</v>
      </c>
      <c r="C295">
        <v>773</v>
      </c>
      <c r="D295" t="s">
        <v>52</v>
      </c>
      <c r="E295" t="s">
        <v>44</v>
      </c>
      <c r="F295">
        <v>0.35199999999999998</v>
      </c>
      <c r="G295">
        <v>35.200000000000003</v>
      </c>
      <c r="H295">
        <v>0.32300000000000001</v>
      </c>
      <c r="I295">
        <v>32.299999999999997</v>
      </c>
      <c r="J295">
        <v>0.29199999999999998</v>
      </c>
      <c r="K295">
        <v>29.2</v>
      </c>
      <c r="L295">
        <v>0.27300000000000002</v>
      </c>
      <c r="M295">
        <v>27.3</v>
      </c>
      <c r="N295">
        <v>0.26100000000000001</v>
      </c>
      <c r="O295">
        <v>26.1</v>
      </c>
      <c r="P295">
        <v>100</v>
      </c>
      <c r="Q295">
        <v>0.33500000000000002</v>
      </c>
      <c r="R295">
        <v>33.5</v>
      </c>
      <c r="S295">
        <v>0.32300000000000001</v>
      </c>
      <c r="T295">
        <v>32.299999999999997</v>
      </c>
      <c r="U295">
        <v>0.29199999999999998</v>
      </c>
      <c r="V295">
        <v>29.2</v>
      </c>
      <c r="W295">
        <v>0.27300000000000002</v>
      </c>
      <c r="X295">
        <v>27.3</v>
      </c>
      <c r="Y295">
        <v>0.26100000000000001</v>
      </c>
      <c r="Z295">
        <v>26.1</v>
      </c>
      <c r="AA295" t="s">
        <v>53</v>
      </c>
      <c r="AB295">
        <v>0</v>
      </c>
      <c r="AC295">
        <v>0</v>
      </c>
      <c r="AG295" t="s">
        <v>46</v>
      </c>
      <c r="AH295" t="s">
        <v>47</v>
      </c>
      <c r="AM295" t="s">
        <v>48</v>
      </c>
      <c r="AN295" t="s">
        <v>49</v>
      </c>
      <c r="BC295" t="s">
        <v>50</v>
      </c>
      <c r="BD295" t="s">
        <v>51</v>
      </c>
    </row>
    <row r="296" spans="1:56">
      <c r="A296">
        <v>65821</v>
      </c>
      <c r="B296" t="s">
        <v>129</v>
      </c>
      <c r="C296">
        <v>773</v>
      </c>
      <c r="D296" t="s">
        <v>52</v>
      </c>
      <c r="E296" t="s">
        <v>44</v>
      </c>
      <c r="F296">
        <v>0.35199999999999998</v>
      </c>
      <c r="G296">
        <v>35.200000000000003</v>
      </c>
      <c r="H296">
        <v>0.32300000000000001</v>
      </c>
      <c r="I296">
        <v>32.299999999999997</v>
      </c>
      <c r="J296">
        <v>0.29199999999999998</v>
      </c>
      <c r="K296">
        <v>29.2</v>
      </c>
      <c r="L296">
        <v>0.27300000000000002</v>
      </c>
      <c r="M296">
        <v>27.3</v>
      </c>
      <c r="N296">
        <v>0.26100000000000001</v>
      </c>
      <c r="O296">
        <v>26.1</v>
      </c>
      <c r="P296">
        <v>100</v>
      </c>
      <c r="Q296">
        <v>0.33500000000000002</v>
      </c>
      <c r="R296">
        <v>33.5</v>
      </c>
      <c r="S296">
        <v>0.32300000000000001</v>
      </c>
      <c r="T296">
        <v>32.299999999999997</v>
      </c>
      <c r="U296">
        <v>0.29199999999999998</v>
      </c>
      <c r="V296">
        <v>29.2</v>
      </c>
      <c r="W296">
        <v>0.27300000000000002</v>
      </c>
      <c r="X296">
        <v>27.3</v>
      </c>
      <c r="Y296">
        <v>0.26100000000000001</v>
      </c>
      <c r="Z296">
        <v>26.1</v>
      </c>
      <c r="AA296" t="s">
        <v>53</v>
      </c>
      <c r="AB296">
        <v>0</v>
      </c>
      <c r="AC296">
        <v>0</v>
      </c>
      <c r="AG296" t="s">
        <v>46</v>
      </c>
      <c r="AH296" t="s">
        <v>47</v>
      </c>
      <c r="AM296" t="s">
        <v>48</v>
      </c>
      <c r="AN296" t="s">
        <v>49</v>
      </c>
      <c r="BC296" t="s">
        <v>50</v>
      </c>
      <c r="BD296" t="s">
        <v>51</v>
      </c>
    </row>
    <row r="297" spans="1:56">
      <c r="A297">
        <v>61285</v>
      </c>
      <c r="B297" t="s">
        <v>102</v>
      </c>
      <c r="C297">
        <v>773</v>
      </c>
      <c r="D297" t="s">
        <v>52</v>
      </c>
      <c r="E297" t="s">
        <v>44</v>
      </c>
      <c r="F297">
        <v>0.35199999999999998</v>
      </c>
      <c r="G297">
        <v>35.200000000000003</v>
      </c>
      <c r="H297">
        <v>0.32300000000000001</v>
      </c>
      <c r="I297">
        <v>32.299999999999997</v>
      </c>
      <c r="J297">
        <v>0.29199999999999998</v>
      </c>
      <c r="K297">
        <v>29.2</v>
      </c>
      <c r="L297">
        <v>0.27300000000000002</v>
      </c>
      <c r="M297">
        <v>27.3</v>
      </c>
      <c r="N297">
        <v>0.26100000000000001</v>
      </c>
      <c r="O297">
        <v>26.1</v>
      </c>
      <c r="P297">
        <v>100</v>
      </c>
      <c r="Q297">
        <v>0.33500000000000002</v>
      </c>
      <c r="R297">
        <v>33.5</v>
      </c>
      <c r="S297">
        <v>0.32300000000000001</v>
      </c>
      <c r="T297">
        <v>32.299999999999997</v>
      </c>
      <c r="U297">
        <v>0.29199999999999998</v>
      </c>
      <c r="V297">
        <v>29.2</v>
      </c>
      <c r="W297">
        <v>0.27300000000000002</v>
      </c>
      <c r="X297">
        <v>27.3</v>
      </c>
      <c r="Y297">
        <v>0.26100000000000001</v>
      </c>
      <c r="Z297">
        <v>26.1</v>
      </c>
      <c r="AA297" t="s">
        <v>53</v>
      </c>
      <c r="AB297">
        <v>0</v>
      </c>
      <c r="AC297">
        <v>0</v>
      </c>
      <c r="AG297" t="s">
        <v>46</v>
      </c>
      <c r="AH297" t="s">
        <v>47</v>
      </c>
      <c r="AM297" t="s">
        <v>48</v>
      </c>
      <c r="AN297" t="s">
        <v>49</v>
      </c>
      <c r="BC297" t="s">
        <v>50</v>
      </c>
      <c r="BD297" t="s">
        <v>51</v>
      </c>
    </row>
    <row r="298" spans="1:56">
      <c r="A298">
        <v>61293</v>
      </c>
      <c r="B298" t="s">
        <v>105</v>
      </c>
      <c r="C298">
        <v>773</v>
      </c>
      <c r="D298" t="s">
        <v>52</v>
      </c>
      <c r="E298" t="s">
        <v>44</v>
      </c>
      <c r="F298">
        <v>0.35199999999999998</v>
      </c>
      <c r="G298">
        <v>35.200000000000003</v>
      </c>
      <c r="H298">
        <v>0.32300000000000001</v>
      </c>
      <c r="I298">
        <v>32.299999999999997</v>
      </c>
      <c r="J298">
        <v>0.29199999999999998</v>
      </c>
      <c r="K298">
        <v>29.2</v>
      </c>
      <c r="L298">
        <v>0.27300000000000002</v>
      </c>
      <c r="M298">
        <v>27.3</v>
      </c>
      <c r="N298">
        <v>0.26100000000000001</v>
      </c>
      <c r="O298">
        <v>26.1</v>
      </c>
      <c r="P298">
        <v>100</v>
      </c>
      <c r="Q298">
        <v>0.33500000000000002</v>
      </c>
      <c r="R298">
        <v>33.5</v>
      </c>
      <c r="S298">
        <v>0.32300000000000001</v>
      </c>
      <c r="T298">
        <v>32.299999999999997</v>
      </c>
      <c r="U298">
        <v>0.29199999999999998</v>
      </c>
      <c r="V298">
        <v>29.2</v>
      </c>
      <c r="W298">
        <v>0.27300000000000002</v>
      </c>
      <c r="X298">
        <v>27.3</v>
      </c>
      <c r="Y298">
        <v>0.26100000000000001</v>
      </c>
      <c r="Z298">
        <v>26.1</v>
      </c>
      <c r="AA298" t="s">
        <v>53</v>
      </c>
      <c r="AB298">
        <v>0</v>
      </c>
      <c r="AC298">
        <v>0</v>
      </c>
      <c r="AG298" t="s">
        <v>46</v>
      </c>
      <c r="AH298" t="s">
        <v>47</v>
      </c>
      <c r="AM298" t="s">
        <v>48</v>
      </c>
      <c r="AN298" t="s">
        <v>49</v>
      </c>
      <c r="BC298" t="s">
        <v>50</v>
      </c>
      <c r="BD298" t="s">
        <v>51</v>
      </c>
    </row>
    <row r="299" spans="1:56">
      <c r="A299">
        <v>61296</v>
      </c>
      <c r="B299" t="s">
        <v>107</v>
      </c>
      <c r="C299">
        <v>773</v>
      </c>
      <c r="D299" t="s">
        <v>52</v>
      </c>
      <c r="E299" t="s">
        <v>44</v>
      </c>
      <c r="F299">
        <v>0.35199999999999998</v>
      </c>
      <c r="G299">
        <v>35.200000000000003</v>
      </c>
      <c r="H299">
        <v>0.32300000000000001</v>
      </c>
      <c r="I299">
        <v>32.299999999999997</v>
      </c>
      <c r="J299">
        <v>0.29199999999999998</v>
      </c>
      <c r="K299">
        <v>29.2</v>
      </c>
      <c r="L299">
        <v>0.27300000000000002</v>
      </c>
      <c r="M299">
        <v>27.3</v>
      </c>
      <c r="N299">
        <v>0.26100000000000001</v>
      </c>
      <c r="O299">
        <v>26.1</v>
      </c>
      <c r="P299">
        <v>100</v>
      </c>
      <c r="Q299">
        <v>0.33500000000000002</v>
      </c>
      <c r="R299">
        <v>33.5</v>
      </c>
      <c r="S299">
        <v>0.32300000000000001</v>
      </c>
      <c r="T299">
        <v>32.299999999999997</v>
      </c>
      <c r="U299">
        <v>0.29199999999999998</v>
      </c>
      <c r="V299">
        <v>29.2</v>
      </c>
      <c r="W299">
        <v>0.27300000000000002</v>
      </c>
      <c r="X299">
        <v>27.3</v>
      </c>
      <c r="Y299">
        <v>0.26100000000000001</v>
      </c>
      <c r="Z299">
        <v>26.1</v>
      </c>
      <c r="AA299" t="s">
        <v>53</v>
      </c>
      <c r="AB299">
        <v>0</v>
      </c>
      <c r="AC299">
        <v>0</v>
      </c>
      <c r="AG299" t="s">
        <v>46</v>
      </c>
      <c r="AH299" t="s">
        <v>47</v>
      </c>
      <c r="AM299" t="s">
        <v>48</v>
      </c>
      <c r="AN299" t="s">
        <v>49</v>
      </c>
      <c r="BC299" t="s">
        <v>50</v>
      </c>
      <c r="BD299" t="s">
        <v>51</v>
      </c>
    </row>
    <row r="300" spans="1:56">
      <c r="A300">
        <v>61297</v>
      </c>
      <c r="B300" t="s">
        <v>108</v>
      </c>
      <c r="C300">
        <v>773</v>
      </c>
      <c r="D300" t="s">
        <v>52</v>
      </c>
      <c r="E300" t="s">
        <v>44</v>
      </c>
      <c r="F300">
        <v>0.35199999999999998</v>
      </c>
      <c r="G300">
        <v>35.200000000000003</v>
      </c>
      <c r="H300">
        <v>0.32300000000000001</v>
      </c>
      <c r="I300">
        <v>32.299999999999997</v>
      </c>
      <c r="J300">
        <v>0.29199999999999998</v>
      </c>
      <c r="K300">
        <v>29.2</v>
      </c>
      <c r="L300">
        <v>0.27300000000000002</v>
      </c>
      <c r="M300">
        <v>27.3</v>
      </c>
      <c r="N300">
        <v>0.26100000000000001</v>
      </c>
      <c r="O300">
        <v>26.1</v>
      </c>
      <c r="P300">
        <v>100</v>
      </c>
      <c r="Q300">
        <v>0.33500000000000002</v>
      </c>
      <c r="R300">
        <v>33.5</v>
      </c>
      <c r="S300">
        <v>0.32300000000000001</v>
      </c>
      <c r="T300">
        <v>32.299999999999997</v>
      </c>
      <c r="U300">
        <v>0.29199999999999998</v>
      </c>
      <c r="V300">
        <v>29.2</v>
      </c>
      <c r="W300">
        <v>0.27300000000000002</v>
      </c>
      <c r="X300">
        <v>27.3</v>
      </c>
      <c r="Y300">
        <v>0.26100000000000001</v>
      </c>
      <c r="Z300">
        <v>26.1</v>
      </c>
      <c r="AA300" t="s">
        <v>53</v>
      </c>
      <c r="AB300">
        <v>0</v>
      </c>
      <c r="AC300">
        <v>0</v>
      </c>
      <c r="AG300" t="s">
        <v>46</v>
      </c>
      <c r="AH300" t="s">
        <v>47</v>
      </c>
      <c r="AM300" t="s">
        <v>48</v>
      </c>
      <c r="AN300" t="s">
        <v>49</v>
      </c>
      <c r="BC300" t="s">
        <v>50</v>
      </c>
      <c r="BD300" t="s">
        <v>51</v>
      </c>
    </row>
    <row r="301" spans="1:56">
      <c r="A301">
        <v>61298</v>
      </c>
      <c r="B301" t="s">
        <v>109</v>
      </c>
      <c r="C301">
        <v>773</v>
      </c>
      <c r="D301" t="s">
        <v>52</v>
      </c>
      <c r="E301" t="s">
        <v>44</v>
      </c>
      <c r="F301">
        <v>0.35199999999999998</v>
      </c>
      <c r="G301">
        <v>35.200000000000003</v>
      </c>
      <c r="H301">
        <v>0.32300000000000001</v>
      </c>
      <c r="I301">
        <v>32.299999999999997</v>
      </c>
      <c r="J301">
        <v>0.29199999999999998</v>
      </c>
      <c r="K301">
        <v>29.2</v>
      </c>
      <c r="L301">
        <v>0.27300000000000002</v>
      </c>
      <c r="M301">
        <v>27.3</v>
      </c>
      <c r="N301">
        <v>0.26100000000000001</v>
      </c>
      <c r="O301">
        <v>26.1</v>
      </c>
      <c r="P301">
        <v>100</v>
      </c>
      <c r="Q301">
        <v>0.33500000000000002</v>
      </c>
      <c r="R301">
        <v>33.5</v>
      </c>
      <c r="S301">
        <v>0.32300000000000001</v>
      </c>
      <c r="T301">
        <v>32.299999999999997</v>
      </c>
      <c r="U301">
        <v>0.29199999999999998</v>
      </c>
      <c r="V301">
        <v>29.2</v>
      </c>
      <c r="W301">
        <v>0.27300000000000002</v>
      </c>
      <c r="X301">
        <v>27.3</v>
      </c>
      <c r="Y301">
        <v>0.26100000000000001</v>
      </c>
      <c r="Z301">
        <v>26.1</v>
      </c>
      <c r="AA301" t="s">
        <v>53</v>
      </c>
      <c r="AB301">
        <v>0</v>
      </c>
      <c r="AC301">
        <v>0</v>
      </c>
      <c r="AG301" t="s">
        <v>46</v>
      </c>
      <c r="AH301" t="s">
        <v>47</v>
      </c>
      <c r="AM301" t="s">
        <v>48</v>
      </c>
      <c r="AN301" t="s">
        <v>49</v>
      </c>
      <c r="BC301" t="s">
        <v>50</v>
      </c>
      <c r="BD301" t="s">
        <v>51</v>
      </c>
    </row>
    <row r="302" spans="1:56">
      <c r="A302">
        <v>80332</v>
      </c>
      <c r="B302" t="s">
        <v>153</v>
      </c>
      <c r="C302">
        <v>773</v>
      </c>
      <c r="D302" t="s">
        <v>52</v>
      </c>
      <c r="E302" t="s">
        <v>44</v>
      </c>
      <c r="F302">
        <v>0.35199999999999998</v>
      </c>
      <c r="G302">
        <v>35.200000000000003</v>
      </c>
      <c r="H302">
        <v>0.32300000000000001</v>
      </c>
      <c r="I302">
        <v>32.299999999999997</v>
      </c>
      <c r="J302">
        <v>0.29199999999999998</v>
      </c>
      <c r="K302">
        <v>29.2</v>
      </c>
      <c r="L302">
        <v>0.27300000000000002</v>
      </c>
      <c r="M302">
        <v>27.3</v>
      </c>
      <c r="N302">
        <v>0.26100000000000001</v>
      </c>
      <c r="O302">
        <v>26.1</v>
      </c>
      <c r="P302">
        <v>100</v>
      </c>
      <c r="Q302">
        <v>0.33500000000000002</v>
      </c>
      <c r="R302">
        <v>33.5</v>
      </c>
      <c r="S302">
        <v>0.32300000000000001</v>
      </c>
      <c r="T302">
        <v>32.299999999999997</v>
      </c>
      <c r="U302">
        <v>0.29199999999999998</v>
      </c>
      <c r="V302">
        <v>29.2</v>
      </c>
      <c r="W302">
        <v>0.27300000000000002</v>
      </c>
      <c r="X302">
        <v>27.3</v>
      </c>
      <c r="Y302">
        <v>0.26100000000000001</v>
      </c>
      <c r="Z302">
        <v>26.1</v>
      </c>
      <c r="AA302" t="s">
        <v>53</v>
      </c>
      <c r="AB302">
        <v>0</v>
      </c>
      <c r="AC302">
        <v>0</v>
      </c>
      <c r="AG302" t="s">
        <v>46</v>
      </c>
      <c r="AH302" t="s">
        <v>47</v>
      </c>
      <c r="AM302" t="s">
        <v>48</v>
      </c>
      <c r="AN302" t="s">
        <v>49</v>
      </c>
      <c r="BC302" t="s">
        <v>50</v>
      </c>
      <c r="BD302" t="s">
        <v>51</v>
      </c>
    </row>
    <row r="303" spans="1:56">
      <c r="A303">
        <v>61294</v>
      </c>
      <c r="B303" t="s">
        <v>106</v>
      </c>
      <c r="C303">
        <v>773</v>
      </c>
      <c r="D303" t="s">
        <v>52</v>
      </c>
      <c r="E303" t="s">
        <v>44</v>
      </c>
      <c r="F303">
        <v>0.35199999999999998</v>
      </c>
      <c r="G303">
        <v>35.200000000000003</v>
      </c>
      <c r="H303">
        <v>0.32300000000000001</v>
      </c>
      <c r="I303">
        <v>32.299999999999997</v>
      </c>
      <c r="J303">
        <v>0.29199999999999998</v>
      </c>
      <c r="K303">
        <v>29.2</v>
      </c>
      <c r="L303">
        <v>0.27300000000000002</v>
      </c>
      <c r="M303">
        <v>27.3</v>
      </c>
      <c r="N303">
        <v>0.26100000000000001</v>
      </c>
      <c r="O303">
        <v>26.1</v>
      </c>
      <c r="P303">
        <v>100</v>
      </c>
      <c r="Q303">
        <v>0.33500000000000002</v>
      </c>
      <c r="R303">
        <v>33.5</v>
      </c>
      <c r="S303">
        <v>0.32300000000000001</v>
      </c>
      <c r="T303">
        <v>32.299999999999997</v>
      </c>
      <c r="U303">
        <v>0.29199999999999998</v>
      </c>
      <c r="V303">
        <v>29.2</v>
      </c>
      <c r="W303">
        <v>0.27300000000000002</v>
      </c>
      <c r="X303">
        <v>27.3</v>
      </c>
      <c r="Y303">
        <v>0.26100000000000001</v>
      </c>
      <c r="Z303">
        <v>26.1</v>
      </c>
      <c r="AA303" t="s">
        <v>53</v>
      </c>
      <c r="AB303">
        <v>0</v>
      </c>
      <c r="AC303">
        <v>0</v>
      </c>
      <c r="AG303" t="s">
        <v>46</v>
      </c>
      <c r="AH303" t="s">
        <v>47</v>
      </c>
      <c r="AM303" t="s">
        <v>48</v>
      </c>
      <c r="AN303" t="s">
        <v>49</v>
      </c>
      <c r="BC303" t="s">
        <v>50</v>
      </c>
      <c r="BD303" t="s">
        <v>51</v>
      </c>
    </row>
    <row r="304" spans="1:56">
      <c r="A304">
        <v>65823</v>
      </c>
      <c r="B304" t="s">
        <v>130</v>
      </c>
      <c r="C304">
        <v>773</v>
      </c>
      <c r="D304" t="s">
        <v>52</v>
      </c>
      <c r="E304" t="s">
        <v>44</v>
      </c>
      <c r="F304">
        <v>0.35199999999999998</v>
      </c>
      <c r="G304">
        <v>35.200000000000003</v>
      </c>
      <c r="H304">
        <v>0.32300000000000001</v>
      </c>
      <c r="I304">
        <v>32.299999999999997</v>
      </c>
      <c r="J304">
        <v>0.29199999999999998</v>
      </c>
      <c r="K304">
        <v>29.2</v>
      </c>
      <c r="L304">
        <v>0.27300000000000002</v>
      </c>
      <c r="M304">
        <v>27.3</v>
      </c>
      <c r="N304">
        <v>0.26100000000000001</v>
      </c>
      <c r="O304">
        <v>26.1</v>
      </c>
      <c r="P304">
        <v>100</v>
      </c>
      <c r="Q304">
        <v>0.33500000000000002</v>
      </c>
      <c r="R304">
        <v>33.5</v>
      </c>
      <c r="S304">
        <v>0.32300000000000001</v>
      </c>
      <c r="T304">
        <v>32.299999999999997</v>
      </c>
      <c r="U304">
        <v>0.29199999999999998</v>
      </c>
      <c r="V304">
        <v>29.2</v>
      </c>
      <c r="W304">
        <v>0.27300000000000002</v>
      </c>
      <c r="X304">
        <v>27.3</v>
      </c>
      <c r="Y304">
        <v>0.26100000000000001</v>
      </c>
      <c r="Z304">
        <v>26.1</v>
      </c>
      <c r="AA304" t="s">
        <v>53</v>
      </c>
      <c r="AB304">
        <v>0</v>
      </c>
      <c r="AC304">
        <v>0</v>
      </c>
      <c r="AG304" t="s">
        <v>46</v>
      </c>
      <c r="AH304" t="s">
        <v>47</v>
      </c>
      <c r="AM304" t="s">
        <v>48</v>
      </c>
      <c r="AN304" t="s">
        <v>49</v>
      </c>
      <c r="BC304" t="s">
        <v>50</v>
      </c>
      <c r="BD304" t="s">
        <v>51</v>
      </c>
    </row>
    <row r="305" spans="1:56">
      <c r="A305">
        <v>71983</v>
      </c>
      <c r="B305" t="s">
        <v>144</v>
      </c>
      <c r="C305">
        <v>773</v>
      </c>
      <c r="D305" t="s">
        <v>52</v>
      </c>
      <c r="E305" t="s">
        <v>44</v>
      </c>
      <c r="F305">
        <v>0.35199999999999998</v>
      </c>
      <c r="G305">
        <v>35.200000000000003</v>
      </c>
      <c r="H305">
        <v>0.32300000000000001</v>
      </c>
      <c r="I305">
        <v>32.299999999999997</v>
      </c>
      <c r="J305">
        <v>0.29199999999999998</v>
      </c>
      <c r="K305">
        <v>29.2</v>
      </c>
      <c r="L305">
        <v>0.27300000000000002</v>
      </c>
      <c r="M305">
        <v>27.3</v>
      </c>
      <c r="N305">
        <v>0.26100000000000001</v>
      </c>
      <c r="O305">
        <v>26.1</v>
      </c>
      <c r="P305">
        <v>100</v>
      </c>
      <c r="Q305">
        <v>0.33500000000000002</v>
      </c>
      <c r="R305">
        <v>33.5</v>
      </c>
      <c r="S305">
        <v>0.32300000000000001</v>
      </c>
      <c r="T305">
        <v>32.299999999999997</v>
      </c>
      <c r="U305">
        <v>0.29199999999999998</v>
      </c>
      <c r="V305">
        <v>29.2</v>
      </c>
      <c r="W305">
        <v>0.27300000000000002</v>
      </c>
      <c r="X305">
        <v>27.3</v>
      </c>
      <c r="Y305">
        <v>0.26100000000000001</v>
      </c>
      <c r="Z305">
        <v>26.1</v>
      </c>
      <c r="AA305" t="s">
        <v>53</v>
      </c>
      <c r="AB305">
        <v>0</v>
      </c>
      <c r="AC305">
        <v>0</v>
      </c>
      <c r="AG305" t="s">
        <v>46</v>
      </c>
      <c r="AH305" t="s">
        <v>47</v>
      </c>
      <c r="AM305" t="s">
        <v>48</v>
      </c>
      <c r="AN305" t="s">
        <v>49</v>
      </c>
      <c r="BC305" t="s">
        <v>50</v>
      </c>
      <c r="BD305" t="s">
        <v>51</v>
      </c>
    </row>
    <row r="306" spans="1:56">
      <c r="A306">
        <v>61286</v>
      </c>
      <c r="B306" t="s">
        <v>103</v>
      </c>
      <c r="C306">
        <v>773</v>
      </c>
      <c r="D306" t="s">
        <v>52</v>
      </c>
      <c r="E306" t="s">
        <v>44</v>
      </c>
      <c r="F306">
        <v>0.35199999999999998</v>
      </c>
      <c r="G306">
        <v>35.200000000000003</v>
      </c>
      <c r="H306">
        <v>0.32300000000000001</v>
      </c>
      <c r="I306">
        <v>32.299999999999997</v>
      </c>
      <c r="J306">
        <v>0.29199999999999998</v>
      </c>
      <c r="K306">
        <v>29.2</v>
      </c>
      <c r="L306">
        <v>0.27300000000000002</v>
      </c>
      <c r="M306">
        <v>27.3</v>
      </c>
      <c r="N306">
        <v>0.26100000000000001</v>
      </c>
      <c r="O306">
        <v>26.1</v>
      </c>
      <c r="P306">
        <v>100</v>
      </c>
      <c r="Q306">
        <v>0.33500000000000002</v>
      </c>
      <c r="R306">
        <v>33.5</v>
      </c>
      <c r="S306">
        <v>0.32300000000000001</v>
      </c>
      <c r="T306">
        <v>32.299999999999997</v>
      </c>
      <c r="U306">
        <v>0.29199999999999998</v>
      </c>
      <c r="V306">
        <v>29.2</v>
      </c>
      <c r="W306">
        <v>0.27300000000000002</v>
      </c>
      <c r="X306">
        <v>27.3</v>
      </c>
      <c r="Y306">
        <v>0.26100000000000001</v>
      </c>
      <c r="Z306">
        <v>26.1</v>
      </c>
      <c r="AA306" t="s">
        <v>53</v>
      </c>
      <c r="AB306">
        <v>0</v>
      </c>
      <c r="AC306">
        <v>0</v>
      </c>
      <c r="AG306" t="s">
        <v>46</v>
      </c>
      <c r="AH306" t="s">
        <v>47</v>
      </c>
      <c r="AM306" t="s">
        <v>48</v>
      </c>
      <c r="AN306" t="s">
        <v>49</v>
      </c>
      <c r="BC306" t="s">
        <v>50</v>
      </c>
      <c r="BD306" t="s">
        <v>51</v>
      </c>
    </row>
    <row r="307" spans="1:56">
      <c r="A307">
        <v>65824</v>
      </c>
      <c r="B307" t="s">
        <v>131</v>
      </c>
      <c r="C307">
        <v>773</v>
      </c>
      <c r="D307" t="s">
        <v>52</v>
      </c>
      <c r="E307" t="s">
        <v>44</v>
      </c>
      <c r="F307">
        <v>0.35199999999999998</v>
      </c>
      <c r="G307">
        <v>35.200000000000003</v>
      </c>
      <c r="H307">
        <v>0.32300000000000001</v>
      </c>
      <c r="I307">
        <v>32.299999999999997</v>
      </c>
      <c r="J307">
        <v>0.29199999999999998</v>
      </c>
      <c r="K307">
        <v>29.2</v>
      </c>
      <c r="L307">
        <v>0.27300000000000002</v>
      </c>
      <c r="M307">
        <v>27.3</v>
      </c>
      <c r="N307">
        <v>0.26100000000000001</v>
      </c>
      <c r="O307">
        <v>26.1</v>
      </c>
      <c r="P307">
        <v>100</v>
      </c>
      <c r="Q307">
        <v>0.33500000000000002</v>
      </c>
      <c r="R307">
        <v>33.5</v>
      </c>
      <c r="S307">
        <v>0.32300000000000001</v>
      </c>
      <c r="T307">
        <v>32.299999999999997</v>
      </c>
      <c r="U307">
        <v>0.29199999999999998</v>
      </c>
      <c r="V307">
        <v>29.2</v>
      </c>
      <c r="W307">
        <v>0.27300000000000002</v>
      </c>
      <c r="X307">
        <v>27.3</v>
      </c>
      <c r="Y307">
        <v>0.26100000000000001</v>
      </c>
      <c r="Z307">
        <v>26.1</v>
      </c>
      <c r="AA307" t="s">
        <v>53</v>
      </c>
      <c r="AB307">
        <v>0</v>
      </c>
      <c r="AC307">
        <v>0</v>
      </c>
      <c r="AG307" t="s">
        <v>46</v>
      </c>
      <c r="AH307" t="s">
        <v>47</v>
      </c>
      <c r="AM307" t="s">
        <v>48</v>
      </c>
      <c r="AN307" t="s">
        <v>49</v>
      </c>
      <c r="BC307" t="s">
        <v>50</v>
      </c>
      <c r="BD307" t="s">
        <v>51</v>
      </c>
    </row>
    <row r="308" spans="1:56">
      <c r="A308">
        <v>61291</v>
      </c>
      <c r="B308" t="s">
        <v>104</v>
      </c>
      <c r="C308">
        <v>773</v>
      </c>
      <c r="D308" t="s">
        <v>52</v>
      </c>
      <c r="E308" t="s">
        <v>44</v>
      </c>
      <c r="F308">
        <v>0.35199999999999998</v>
      </c>
      <c r="G308">
        <v>35.200000000000003</v>
      </c>
      <c r="H308">
        <v>0.32300000000000001</v>
      </c>
      <c r="I308">
        <v>32.299999999999997</v>
      </c>
      <c r="J308">
        <v>0.29199999999999998</v>
      </c>
      <c r="K308">
        <v>29.2</v>
      </c>
      <c r="L308">
        <v>0.27300000000000002</v>
      </c>
      <c r="M308">
        <v>27.3</v>
      </c>
      <c r="N308">
        <v>0.26100000000000001</v>
      </c>
      <c r="O308">
        <v>26.1</v>
      </c>
      <c r="P308">
        <v>100</v>
      </c>
      <c r="Q308">
        <v>0.33500000000000002</v>
      </c>
      <c r="R308">
        <v>33.5</v>
      </c>
      <c r="S308">
        <v>0.32300000000000001</v>
      </c>
      <c r="T308">
        <v>32.299999999999997</v>
      </c>
      <c r="U308">
        <v>0.29199999999999998</v>
      </c>
      <c r="V308">
        <v>29.2</v>
      </c>
      <c r="W308">
        <v>0.27300000000000002</v>
      </c>
      <c r="X308">
        <v>27.3</v>
      </c>
      <c r="Y308">
        <v>0.26100000000000001</v>
      </c>
      <c r="Z308">
        <v>26.1</v>
      </c>
      <c r="AA308" t="s">
        <v>53</v>
      </c>
      <c r="AB308">
        <v>0</v>
      </c>
      <c r="AC308">
        <v>0</v>
      </c>
      <c r="AG308" t="s">
        <v>46</v>
      </c>
      <c r="AH308" t="s">
        <v>47</v>
      </c>
      <c r="AM308" t="s">
        <v>48</v>
      </c>
      <c r="AN308" t="s">
        <v>49</v>
      </c>
      <c r="BC308" t="s">
        <v>50</v>
      </c>
      <c r="BD308" t="s">
        <v>51</v>
      </c>
    </row>
  </sheetData>
  <sheetProtection algorithmName="SHA-512" hashValue="aMBvT89AgAfSi7hWu88kgRvV4eVGe1kxSZSCIcIqfYn2cS0dlFb1jBm7/wjILIQZrYowNYXgWS8s1s64v6SGBA==" saltValue="2iC35VLCuHG5nlaEUf4Tkw==" spinCount="100000" sheet="1" objects="1" scenarios="1" selectLockedCells="1" selectUnlockedCells="1"/>
  <sortState xmlns:xlrd2="http://schemas.microsoft.com/office/spreadsheetml/2017/richdata2" ref="A1:BD308">
    <sortCondition ref="B1:B308"/>
    <sortCondition ref="P1:P3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Corky Kane</cp:lastModifiedBy>
  <cp:lastPrinted>2022-07-14T16:55:29Z</cp:lastPrinted>
  <dcterms:created xsi:type="dcterms:W3CDTF">2020-08-27T20:33:55Z</dcterms:created>
  <dcterms:modified xsi:type="dcterms:W3CDTF">2023-01-31T16:45:01Z</dcterms:modified>
</cp:coreProperties>
</file>