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ileServer/forms/2027_catalog_plant/"/>
    </mc:Choice>
  </mc:AlternateContent>
  <xr:revisionPtr revIDLastSave="0" documentId="13_ncr:1_{D55DBA04-3BA6-1E4B-B565-DA08E65FA457}" xr6:coauthVersionLast="47" xr6:coauthVersionMax="47" xr10:uidLastSave="{00000000-0000-0000-0000-000000000000}"/>
  <bookViews>
    <workbookView xWindow="-51200" yWindow="-6780" windowWidth="21860" windowHeight="25140" activeTab="1" xr2:uid="{49E05F3F-DA5B-1D4C-9A43-8B25D029ADEE}"/>
  </bookViews>
  <sheets>
    <sheet name="Intro" sheetId="15" r:id="rId1"/>
    <sheet name="Order" sheetId="12" r:id="rId2"/>
    <sheet name="OUT" sheetId="13" state="hidden" r:id="rId3"/>
    <sheet name="PPG" sheetId="14" state="hidden" r:id="rId4"/>
  </sheets>
  <definedNames>
    <definedName name="_xlnm._FilterDatabase" localSheetId="1" hidden="1">Order!$A$6:$AL$6</definedName>
    <definedName name="_xlnm.Print_Area" localSheetId="1">Order!$A:$I</definedName>
    <definedName name="_xlnm.Print_Titles" localSheetId="1">Order!$6:$6</definedName>
    <definedName name="Z_0251A11B_248F_0248_B6EC_C7E73F637B41_.wvu.FilterData" localSheetId="1" hidden="1">Order!$A$6:$K$6</definedName>
    <definedName name="Z_0251A11B_248F_0248_B6EC_C7E73F637B41_.wvu.PrintArea" localSheetId="1" hidden="1">Order!$A:$I</definedName>
    <definedName name="Z_0251A11B_248F_0248_B6EC_C7E73F637B41_.wvu.PrintTitles" localSheetId="1" hidden="1">Order!$6:$6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12" l="1"/>
  <c r="B15" i="12"/>
  <c r="C15" i="12"/>
  <c r="E15" i="12"/>
  <c r="F15" i="12"/>
  <c r="G15" i="12"/>
  <c r="J15" i="12"/>
  <c r="K15" i="12"/>
  <c r="L15" i="12"/>
  <c r="M15" i="12"/>
  <c r="N15" i="12"/>
  <c r="O15" i="12"/>
  <c r="P15" i="12"/>
  <c r="H15" i="12" s="1"/>
  <c r="Q15" i="12"/>
  <c r="I15" i="12" s="1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A21" i="12"/>
  <c r="B21" i="12"/>
  <c r="C21" i="12"/>
  <c r="E21" i="12"/>
  <c r="F21" i="12"/>
  <c r="G21" i="12"/>
  <c r="H21" i="12"/>
  <c r="I21" i="12"/>
  <c r="J21" i="12"/>
  <c r="K21" i="12"/>
  <c r="L21" i="12"/>
  <c r="M21" i="12"/>
  <c r="N21" i="12"/>
  <c r="O21" i="12"/>
  <c r="P21" i="12"/>
  <c r="Q21" i="12"/>
  <c r="R21" i="12"/>
  <c r="S21" i="12"/>
  <c r="T21" i="12"/>
  <c r="U21" i="12"/>
  <c r="V21" i="12"/>
  <c r="W21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A25" i="12"/>
  <c r="B25" i="12"/>
  <c r="C25" i="12"/>
  <c r="E25" i="12"/>
  <c r="F25" i="12"/>
  <c r="G25" i="12"/>
  <c r="J25" i="12"/>
  <c r="K25" i="12"/>
  <c r="L25" i="12"/>
  <c r="M25" i="12"/>
  <c r="N25" i="12"/>
  <c r="O25" i="12"/>
  <c r="P25" i="12"/>
  <c r="H25" i="12" s="1"/>
  <c r="Q25" i="12"/>
  <c r="I25" i="12" s="1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A17" i="12"/>
  <c r="B17" i="12"/>
  <c r="C17" i="12"/>
  <c r="E17" i="12"/>
  <c r="F17" i="12"/>
  <c r="G17" i="12"/>
  <c r="J17" i="12"/>
  <c r="K17" i="12"/>
  <c r="L17" i="12"/>
  <c r="M17" i="12"/>
  <c r="N17" i="12"/>
  <c r="O17" i="12"/>
  <c r="P17" i="12"/>
  <c r="H17" i="12" s="1"/>
  <c r="Q17" i="12"/>
  <c r="I17" i="12" s="1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26" i="12"/>
  <c r="B26" i="12"/>
  <c r="C26" i="12"/>
  <c r="E26" i="12"/>
  <c r="F26" i="12"/>
  <c r="G26" i="12"/>
  <c r="J26" i="12"/>
  <c r="K26" i="12"/>
  <c r="L26" i="12"/>
  <c r="M26" i="12"/>
  <c r="N26" i="12"/>
  <c r="O26" i="12"/>
  <c r="P26" i="12"/>
  <c r="H26" i="12" s="1"/>
  <c r="Q26" i="12"/>
  <c r="I26" i="12" s="1"/>
  <c r="R26" i="12"/>
  <c r="S26" i="12"/>
  <c r="T26" i="12"/>
  <c r="U26" i="12"/>
  <c r="V26" i="12"/>
  <c r="W26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A43" i="12"/>
  <c r="B43" i="12"/>
  <c r="C43" i="12"/>
  <c r="E43" i="12"/>
  <c r="F43" i="12"/>
  <c r="G43" i="12"/>
  <c r="J43" i="12"/>
  <c r="K43" i="12"/>
  <c r="L43" i="12"/>
  <c r="M43" i="12"/>
  <c r="N43" i="12"/>
  <c r="O43" i="12"/>
  <c r="P43" i="12"/>
  <c r="H43" i="12" s="1"/>
  <c r="Q43" i="12"/>
  <c r="I43" i="12" s="1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A97" i="12"/>
  <c r="B97" i="12"/>
  <c r="C97" i="12"/>
  <c r="E97" i="12"/>
  <c r="F97" i="12"/>
  <c r="G97" i="12"/>
  <c r="J97" i="12"/>
  <c r="K97" i="12"/>
  <c r="L97" i="12"/>
  <c r="M97" i="12"/>
  <c r="N97" i="12"/>
  <c r="O97" i="12"/>
  <c r="P97" i="12"/>
  <c r="H97" i="12" s="1"/>
  <c r="Q97" i="12"/>
  <c r="I97" i="12" s="1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AE97" i="12"/>
  <c r="AF97" i="12"/>
  <c r="AG97" i="12"/>
  <c r="AH97" i="12"/>
  <c r="AI97" i="12"/>
  <c r="AJ97" i="12"/>
  <c r="AK97" i="12"/>
  <c r="AL97" i="12"/>
  <c r="A51" i="12"/>
  <c r="B51" i="12"/>
  <c r="C51" i="12"/>
  <c r="E51" i="12"/>
  <c r="F51" i="12"/>
  <c r="G51" i="12"/>
  <c r="J51" i="12"/>
  <c r="K51" i="12"/>
  <c r="L51" i="12"/>
  <c r="M51" i="12"/>
  <c r="N51" i="12"/>
  <c r="O51" i="12"/>
  <c r="P51" i="12"/>
  <c r="H51" i="12" s="1"/>
  <c r="Q51" i="12"/>
  <c r="I51" i="12" s="1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A19" i="12"/>
  <c r="B19" i="12"/>
  <c r="C19" i="12"/>
  <c r="E19" i="12"/>
  <c r="F19" i="12"/>
  <c r="G19" i="12"/>
  <c r="J19" i="12"/>
  <c r="K19" i="12"/>
  <c r="L19" i="12"/>
  <c r="M19" i="12"/>
  <c r="N19" i="12"/>
  <c r="O19" i="12"/>
  <c r="P19" i="12"/>
  <c r="H19" i="12" s="1"/>
  <c r="Q19" i="12"/>
  <c r="I19" i="12" s="1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A99" i="12"/>
  <c r="B99" i="12"/>
  <c r="C99" i="12"/>
  <c r="E99" i="12"/>
  <c r="F99" i="12"/>
  <c r="G99" i="12"/>
  <c r="J99" i="12"/>
  <c r="K99" i="12"/>
  <c r="L99" i="12"/>
  <c r="M99" i="12"/>
  <c r="N99" i="12"/>
  <c r="O99" i="12"/>
  <c r="P99" i="12"/>
  <c r="H99" i="12" s="1"/>
  <c r="Q99" i="12"/>
  <c r="I99" i="12" s="1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AF99" i="12"/>
  <c r="AG99" i="12"/>
  <c r="AH99" i="12"/>
  <c r="AI99" i="12"/>
  <c r="AJ99" i="12"/>
  <c r="AK99" i="12"/>
  <c r="AL99" i="12"/>
  <c r="A9" i="12"/>
  <c r="B9" i="12"/>
  <c r="C9" i="12"/>
  <c r="E9" i="12"/>
  <c r="F9" i="12"/>
  <c r="G9" i="12"/>
  <c r="J9" i="12"/>
  <c r="K9" i="12"/>
  <c r="L9" i="12"/>
  <c r="M9" i="12"/>
  <c r="N9" i="12"/>
  <c r="O9" i="12"/>
  <c r="P9" i="12"/>
  <c r="H9" i="12" s="1"/>
  <c r="Q9" i="12"/>
  <c r="I9" i="12" s="1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A88" i="12"/>
  <c r="B88" i="12"/>
  <c r="C88" i="12"/>
  <c r="E88" i="12"/>
  <c r="F88" i="12"/>
  <c r="G88" i="12"/>
  <c r="J88" i="12"/>
  <c r="K88" i="12"/>
  <c r="L88" i="12"/>
  <c r="M88" i="12"/>
  <c r="N88" i="12"/>
  <c r="O88" i="12"/>
  <c r="P88" i="12"/>
  <c r="H88" i="12" s="1"/>
  <c r="Q88" i="12"/>
  <c r="I88" i="12" s="1"/>
  <c r="R88" i="12"/>
  <c r="S88" i="12"/>
  <c r="T88" i="12"/>
  <c r="U88" i="12"/>
  <c r="V88" i="12"/>
  <c r="W88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AK88" i="12"/>
  <c r="AL88" i="12"/>
  <c r="A71" i="12"/>
  <c r="B71" i="12"/>
  <c r="C71" i="12"/>
  <c r="E71" i="12"/>
  <c r="F71" i="12"/>
  <c r="G71" i="12"/>
  <c r="J71" i="12"/>
  <c r="K71" i="12"/>
  <c r="L71" i="12"/>
  <c r="M71" i="12"/>
  <c r="N71" i="12"/>
  <c r="O71" i="12"/>
  <c r="P71" i="12"/>
  <c r="H71" i="12" s="1"/>
  <c r="Q71" i="12"/>
  <c r="I71" i="12" s="1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A69" i="12"/>
  <c r="B69" i="12"/>
  <c r="C69" i="12"/>
  <c r="E69" i="12"/>
  <c r="F69" i="12"/>
  <c r="G69" i="12"/>
  <c r="J69" i="12"/>
  <c r="K69" i="12"/>
  <c r="L69" i="12"/>
  <c r="M69" i="12"/>
  <c r="N69" i="12"/>
  <c r="O69" i="12"/>
  <c r="P69" i="12"/>
  <c r="H69" i="12" s="1"/>
  <c r="Q69" i="12"/>
  <c r="I69" i="12" s="1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A68" i="12"/>
  <c r="B68" i="12"/>
  <c r="C68" i="12"/>
  <c r="E68" i="12"/>
  <c r="F68" i="12"/>
  <c r="G68" i="12"/>
  <c r="J68" i="12"/>
  <c r="K68" i="12"/>
  <c r="L68" i="12"/>
  <c r="M68" i="12"/>
  <c r="N68" i="12"/>
  <c r="O68" i="12"/>
  <c r="P68" i="12"/>
  <c r="H68" i="12" s="1"/>
  <c r="Q68" i="12"/>
  <c r="I68" i="12" s="1"/>
  <c r="R68" i="12"/>
  <c r="S68" i="12"/>
  <c r="T68" i="12"/>
  <c r="U68" i="12"/>
  <c r="V68" i="12"/>
  <c r="W68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A27" i="12"/>
  <c r="B27" i="12"/>
  <c r="C27" i="12"/>
  <c r="E27" i="12"/>
  <c r="F27" i="12"/>
  <c r="G27" i="12"/>
  <c r="J27" i="12"/>
  <c r="K27" i="12"/>
  <c r="L27" i="12"/>
  <c r="M27" i="12"/>
  <c r="N27" i="12"/>
  <c r="O27" i="12"/>
  <c r="P27" i="12"/>
  <c r="H27" i="12" s="1"/>
  <c r="Q27" i="12"/>
  <c r="I27" i="12" s="1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A123" i="12"/>
  <c r="B123" i="12"/>
  <c r="C123" i="12"/>
  <c r="E123" i="12"/>
  <c r="F123" i="12"/>
  <c r="G123" i="12"/>
  <c r="J123" i="12"/>
  <c r="K123" i="12"/>
  <c r="L123" i="12"/>
  <c r="M123" i="12"/>
  <c r="N123" i="12"/>
  <c r="O123" i="12"/>
  <c r="P123" i="12"/>
  <c r="H123" i="12" s="1"/>
  <c r="Q123" i="12"/>
  <c r="I123" i="12" s="1"/>
  <c r="R123" i="12"/>
  <c r="S123" i="12"/>
  <c r="T123" i="12"/>
  <c r="U123" i="12"/>
  <c r="V123" i="12"/>
  <c r="W123" i="12"/>
  <c r="X123" i="12"/>
  <c r="Y123" i="12"/>
  <c r="Z123" i="12"/>
  <c r="AA123" i="12"/>
  <c r="AB123" i="12"/>
  <c r="AC123" i="12"/>
  <c r="AD123" i="12"/>
  <c r="AE123" i="12"/>
  <c r="AF123" i="12"/>
  <c r="AG123" i="12"/>
  <c r="AH123" i="12"/>
  <c r="AI123" i="12"/>
  <c r="AJ123" i="12"/>
  <c r="AK123" i="12"/>
  <c r="AL123" i="12"/>
  <c r="A12" i="12"/>
  <c r="B12" i="12"/>
  <c r="C12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18" i="12"/>
  <c r="B18" i="12"/>
  <c r="C18" i="12"/>
  <c r="E18" i="12"/>
  <c r="F18" i="12"/>
  <c r="G18" i="12"/>
  <c r="J18" i="12"/>
  <c r="K18" i="12"/>
  <c r="L18" i="12"/>
  <c r="M18" i="12"/>
  <c r="N18" i="12"/>
  <c r="O18" i="12"/>
  <c r="P18" i="12"/>
  <c r="H18" i="12" s="1"/>
  <c r="Q18" i="12"/>
  <c r="I18" i="12" s="1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A62" i="12"/>
  <c r="B62" i="12"/>
  <c r="C62" i="12"/>
  <c r="E62" i="12"/>
  <c r="F62" i="12"/>
  <c r="G62" i="12"/>
  <c r="J62" i="12"/>
  <c r="K62" i="12"/>
  <c r="L62" i="12"/>
  <c r="M62" i="12"/>
  <c r="N62" i="12"/>
  <c r="O62" i="12"/>
  <c r="P62" i="12"/>
  <c r="H62" i="12" s="1"/>
  <c r="Q62" i="12"/>
  <c r="I62" i="12" s="1"/>
  <c r="R62" i="12"/>
  <c r="S62" i="12"/>
  <c r="T62" i="12"/>
  <c r="U62" i="12"/>
  <c r="V62" i="12"/>
  <c r="W62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A41" i="12"/>
  <c r="B41" i="12"/>
  <c r="C41" i="12"/>
  <c r="E41" i="12"/>
  <c r="F41" i="12"/>
  <c r="G41" i="12"/>
  <c r="J41" i="12"/>
  <c r="K41" i="12"/>
  <c r="L41" i="12"/>
  <c r="M41" i="12"/>
  <c r="N41" i="12"/>
  <c r="O41" i="12"/>
  <c r="P41" i="12"/>
  <c r="H41" i="12" s="1"/>
  <c r="Q41" i="12"/>
  <c r="I41" i="12" s="1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A48" i="12"/>
  <c r="B48" i="12"/>
  <c r="C48" i="12"/>
  <c r="E48" i="12"/>
  <c r="F48" i="12"/>
  <c r="G48" i="12"/>
  <c r="H48" i="12"/>
  <c r="J48" i="12"/>
  <c r="K48" i="12"/>
  <c r="L48" i="12"/>
  <c r="M48" i="12"/>
  <c r="N48" i="12"/>
  <c r="O48" i="12"/>
  <c r="P48" i="12"/>
  <c r="Q48" i="12"/>
  <c r="I48" i="12" s="1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A57" i="12"/>
  <c r="B57" i="12"/>
  <c r="C57" i="12"/>
  <c r="E57" i="12"/>
  <c r="F57" i="12"/>
  <c r="G57" i="12"/>
  <c r="J57" i="12"/>
  <c r="K57" i="12"/>
  <c r="L57" i="12"/>
  <c r="M57" i="12"/>
  <c r="N57" i="12"/>
  <c r="O57" i="12"/>
  <c r="P57" i="12"/>
  <c r="H57" i="12" s="1"/>
  <c r="Q57" i="12"/>
  <c r="I57" i="12" s="1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A54" i="12"/>
  <c r="B54" i="12"/>
  <c r="C54" i="12"/>
  <c r="E54" i="12"/>
  <c r="F54" i="12"/>
  <c r="G54" i="12"/>
  <c r="J54" i="12"/>
  <c r="K54" i="12"/>
  <c r="L54" i="12"/>
  <c r="M54" i="12"/>
  <c r="N54" i="12"/>
  <c r="O54" i="12"/>
  <c r="P54" i="12"/>
  <c r="H54" i="12" s="1"/>
  <c r="Q54" i="12"/>
  <c r="I54" i="12" s="1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A67" i="12"/>
  <c r="B67" i="12"/>
  <c r="C67" i="12"/>
  <c r="E67" i="12"/>
  <c r="F67" i="12"/>
  <c r="G67" i="12"/>
  <c r="J67" i="12"/>
  <c r="K67" i="12"/>
  <c r="L67" i="12"/>
  <c r="M67" i="12"/>
  <c r="N67" i="12"/>
  <c r="O67" i="12"/>
  <c r="P67" i="12"/>
  <c r="H67" i="12" s="1"/>
  <c r="Q67" i="12"/>
  <c r="I67" i="12" s="1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A73" i="12"/>
  <c r="B73" i="12"/>
  <c r="C73" i="12"/>
  <c r="E73" i="12"/>
  <c r="F73" i="12"/>
  <c r="G73" i="12"/>
  <c r="J73" i="12"/>
  <c r="K73" i="12"/>
  <c r="L73" i="12"/>
  <c r="M73" i="12"/>
  <c r="N73" i="12"/>
  <c r="O73" i="12"/>
  <c r="P73" i="12"/>
  <c r="H73" i="12" s="1"/>
  <c r="Q73" i="12"/>
  <c r="I73" i="12" s="1"/>
  <c r="R73" i="12"/>
  <c r="S73" i="12"/>
  <c r="T73" i="12"/>
  <c r="U73" i="12"/>
  <c r="V73" i="12"/>
  <c r="W73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A76" i="12"/>
  <c r="B76" i="12"/>
  <c r="C76" i="12"/>
  <c r="E76" i="12"/>
  <c r="F76" i="12"/>
  <c r="G76" i="12"/>
  <c r="H76" i="12"/>
  <c r="J76" i="12"/>
  <c r="K76" i="12"/>
  <c r="L76" i="12"/>
  <c r="M76" i="12"/>
  <c r="N76" i="12"/>
  <c r="O76" i="12"/>
  <c r="P76" i="12"/>
  <c r="Q76" i="12"/>
  <c r="I76" i="12" s="1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A83" i="12"/>
  <c r="B83" i="12"/>
  <c r="C83" i="12"/>
  <c r="E83" i="12"/>
  <c r="F83" i="12"/>
  <c r="G83" i="12"/>
  <c r="J83" i="12"/>
  <c r="K83" i="12"/>
  <c r="L83" i="12"/>
  <c r="M83" i="12"/>
  <c r="N83" i="12"/>
  <c r="O83" i="12"/>
  <c r="P83" i="12"/>
  <c r="H83" i="12" s="1"/>
  <c r="Q83" i="12"/>
  <c r="I83" i="12" s="1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A84" i="12"/>
  <c r="B84" i="12"/>
  <c r="C84" i="12"/>
  <c r="E84" i="12"/>
  <c r="F84" i="12"/>
  <c r="G84" i="12"/>
  <c r="J84" i="12"/>
  <c r="K84" i="12"/>
  <c r="L84" i="12"/>
  <c r="M84" i="12"/>
  <c r="N84" i="12"/>
  <c r="O84" i="12"/>
  <c r="P84" i="12"/>
  <c r="H84" i="12" s="1"/>
  <c r="Q84" i="12"/>
  <c r="I84" i="12" s="1"/>
  <c r="R84" i="12"/>
  <c r="S84" i="12"/>
  <c r="T84" i="12"/>
  <c r="U84" i="12"/>
  <c r="V84" i="12"/>
  <c r="W84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A92" i="12"/>
  <c r="B92" i="12"/>
  <c r="C92" i="12"/>
  <c r="E92" i="12"/>
  <c r="F92" i="12"/>
  <c r="G92" i="12"/>
  <c r="J92" i="12"/>
  <c r="K92" i="12"/>
  <c r="L92" i="12"/>
  <c r="M92" i="12"/>
  <c r="N92" i="12"/>
  <c r="O92" i="12"/>
  <c r="P92" i="12"/>
  <c r="H92" i="12" s="1"/>
  <c r="Q92" i="12"/>
  <c r="I92" i="12" s="1"/>
  <c r="R92" i="12"/>
  <c r="S92" i="12"/>
  <c r="T92" i="12"/>
  <c r="U92" i="12"/>
  <c r="V92" i="12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AK92" i="12"/>
  <c r="AL92" i="12"/>
  <c r="A91" i="12"/>
  <c r="B91" i="12"/>
  <c r="C91" i="12"/>
  <c r="E91" i="12"/>
  <c r="F91" i="12"/>
  <c r="G91" i="12"/>
  <c r="I91" i="12"/>
  <c r="J91" i="12"/>
  <c r="K91" i="12"/>
  <c r="L91" i="12"/>
  <c r="M91" i="12"/>
  <c r="N91" i="12"/>
  <c r="O91" i="12"/>
  <c r="P91" i="12"/>
  <c r="H91" i="12" s="1"/>
  <c r="Q91" i="12"/>
  <c r="R91" i="12"/>
  <c r="S91" i="12"/>
  <c r="T91" i="12"/>
  <c r="U91" i="12"/>
  <c r="V91" i="12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AK91" i="12"/>
  <c r="AL91" i="12"/>
  <c r="A90" i="12"/>
  <c r="B90" i="12"/>
  <c r="C90" i="12"/>
  <c r="E90" i="12"/>
  <c r="F90" i="12"/>
  <c r="G90" i="12"/>
  <c r="J90" i="12"/>
  <c r="K90" i="12"/>
  <c r="L90" i="12"/>
  <c r="M90" i="12"/>
  <c r="N90" i="12"/>
  <c r="O90" i="12"/>
  <c r="P90" i="12"/>
  <c r="H90" i="12" s="1"/>
  <c r="Q90" i="12"/>
  <c r="I90" i="12" s="1"/>
  <c r="R90" i="12"/>
  <c r="S90" i="12"/>
  <c r="T90" i="12"/>
  <c r="U90" i="12"/>
  <c r="V90" i="12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A95" i="12"/>
  <c r="B95" i="12"/>
  <c r="C95" i="12"/>
  <c r="E95" i="12"/>
  <c r="F95" i="12"/>
  <c r="G95" i="12"/>
  <c r="J95" i="12"/>
  <c r="K95" i="12"/>
  <c r="L95" i="12"/>
  <c r="M95" i="12"/>
  <c r="N95" i="12"/>
  <c r="O95" i="12"/>
  <c r="P95" i="12"/>
  <c r="H95" i="12" s="1"/>
  <c r="Q95" i="12"/>
  <c r="I95" i="12" s="1"/>
  <c r="R95" i="12"/>
  <c r="S95" i="12"/>
  <c r="T95" i="12"/>
  <c r="U95" i="12"/>
  <c r="V95" i="12"/>
  <c r="W95" i="12"/>
  <c r="X95" i="12"/>
  <c r="Y95" i="12"/>
  <c r="Z95" i="12"/>
  <c r="AA95" i="12"/>
  <c r="AB95" i="12"/>
  <c r="AC95" i="12"/>
  <c r="AD95" i="12"/>
  <c r="AE95" i="12"/>
  <c r="AF95" i="12"/>
  <c r="AG95" i="12"/>
  <c r="AH95" i="12"/>
  <c r="AI95" i="12"/>
  <c r="AJ95" i="12"/>
  <c r="AK95" i="12"/>
  <c r="AL95" i="12"/>
  <c r="A96" i="12"/>
  <c r="B96" i="12"/>
  <c r="C96" i="12"/>
  <c r="E96" i="12"/>
  <c r="F96" i="12"/>
  <c r="G96" i="12"/>
  <c r="J96" i="12"/>
  <c r="K96" i="12"/>
  <c r="L96" i="12"/>
  <c r="M96" i="12"/>
  <c r="N96" i="12"/>
  <c r="O96" i="12"/>
  <c r="P96" i="12"/>
  <c r="H96" i="12" s="1"/>
  <c r="Q96" i="12"/>
  <c r="I96" i="12" s="1"/>
  <c r="R96" i="12"/>
  <c r="S96" i="12"/>
  <c r="T96" i="12"/>
  <c r="U96" i="12"/>
  <c r="V96" i="12"/>
  <c r="W96" i="12"/>
  <c r="X96" i="12"/>
  <c r="Y96" i="12"/>
  <c r="Z96" i="12"/>
  <c r="AA96" i="12"/>
  <c r="AB96" i="12"/>
  <c r="AC96" i="12"/>
  <c r="AD96" i="12"/>
  <c r="AE96" i="12"/>
  <c r="AF96" i="12"/>
  <c r="AG96" i="12"/>
  <c r="AH96" i="12"/>
  <c r="AI96" i="12"/>
  <c r="AJ96" i="12"/>
  <c r="AK96" i="12"/>
  <c r="AL96" i="12"/>
  <c r="A102" i="12"/>
  <c r="B102" i="12"/>
  <c r="C102" i="12"/>
  <c r="E102" i="12"/>
  <c r="F102" i="12"/>
  <c r="G102" i="12"/>
  <c r="J102" i="12"/>
  <c r="K102" i="12"/>
  <c r="L102" i="12"/>
  <c r="M102" i="12"/>
  <c r="N102" i="12"/>
  <c r="O102" i="12"/>
  <c r="P102" i="12"/>
  <c r="H102" i="12" s="1"/>
  <c r="Q102" i="12"/>
  <c r="I102" i="12" s="1"/>
  <c r="R102" i="12"/>
  <c r="S102" i="12"/>
  <c r="T102" i="12"/>
  <c r="U102" i="12"/>
  <c r="V102" i="12"/>
  <c r="W102" i="12"/>
  <c r="X102" i="12"/>
  <c r="Y102" i="12"/>
  <c r="Z102" i="12"/>
  <c r="AA102" i="12"/>
  <c r="AB102" i="12"/>
  <c r="AC102" i="12"/>
  <c r="AD102" i="12"/>
  <c r="AE102" i="12"/>
  <c r="AF102" i="12"/>
  <c r="AG102" i="12"/>
  <c r="AH102" i="12"/>
  <c r="AI102" i="12"/>
  <c r="AJ102" i="12"/>
  <c r="AK102" i="12"/>
  <c r="AL102" i="12"/>
  <c r="A111" i="12"/>
  <c r="B111" i="12"/>
  <c r="C111" i="12"/>
  <c r="E111" i="12"/>
  <c r="F111" i="12"/>
  <c r="G111" i="12"/>
  <c r="J111" i="12"/>
  <c r="K111" i="12"/>
  <c r="L111" i="12"/>
  <c r="M111" i="12"/>
  <c r="N111" i="12"/>
  <c r="O111" i="12"/>
  <c r="P111" i="12"/>
  <c r="H111" i="12" s="1"/>
  <c r="Q111" i="12"/>
  <c r="I111" i="12" s="1"/>
  <c r="R111" i="12"/>
  <c r="S111" i="12"/>
  <c r="T111" i="12"/>
  <c r="U111" i="12"/>
  <c r="V111" i="12"/>
  <c r="W111" i="12"/>
  <c r="X111" i="12"/>
  <c r="Y111" i="12"/>
  <c r="Z111" i="12"/>
  <c r="AA111" i="12"/>
  <c r="AB111" i="12"/>
  <c r="AC111" i="12"/>
  <c r="AD111" i="12"/>
  <c r="AE111" i="12"/>
  <c r="AF111" i="12"/>
  <c r="AG111" i="12"/>
  <c r="AH111" i="12"/>
  <c r="AI111" i="12"/>
  <c r="AJ111" i="12"/>
  <c r="AK111" i="12"/>
  <c r="AL111" i="12"/>
  <c r="A23" i="12"/>
  <c r="B23" i="12"/>
  <c r="C23" i="12"/>
  <c r="E23" i="12"/>
  <c r="F23" i="12"/>
  <c r="G23" i="12"/>
  <c r="J23" i="12"/>
  <c r="K23" i="12"/>
  <c r="L23" i="12"/>
  <c r="M23" i="12"/>
  <c r="N23" i="12"/>
  <c r="O23" i="12"/>
  <c r="P23" i="12"/>
  <c r="H23" i="12" s="1"/>
  <c r="Q23" i="12"/>
  <c r="I23" i="12" s="1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24" i="12"/>
  <c r="B24" i="12"/>
  <c r="C24" i="12"/>
  <c r="E24" i="12"/>
  <c r="F24" i="12"/>
  <c r="G24" i="12"/>
  <c r="J24" i="12"/>
  <c r="K24" i="12"/>
  <c r="L24" i="12"/>
  <c r="M24" i="12"/>
  <c r="N24" i="12"/>
  <c r="O24" i="12"/>
  <c r="P24" i="12"/>
  <c r="H24" i="12" s="1"/>
  <c r="Q24" i="12"/>
  <c r="I24" i="12" s="1"/>
  <c r="R24" i="12"/>
  <c r="S24" i="12"/>
  <c r="T24" i="12"/>
  <c r="U24" i="12"/>
  <c r="V24" i="12"/>
  <c r="W24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AK24" i="12"/>
  <c r="AL24" i="12"/>
  <c r="A8" i="12"/>
  <c r="B8" i="12"/>
  <c r="C8" i="12"/>
  <c r="E8" i="12"/>
  <c r="F8" i="12"/>
  <c r="G8" i="12"/>
  <c r="J8" i="12"/>
  <c r="K8" i="12"/>
  <c r="L8" i="12"/>
  <c r="M8" i="12"/>
  <c r="N8" i="12"/>
  <c r="O8" i="12"/>
  <c r="P8" i="12"/>
  <c r="H8" i="12" s="1"/>
  <c r="Q8" i="12"/>
  <c r="I8" i="12" s="1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A40" i="12"/>
  <c r="B40" i="12"/>
  <c r="C40" i="12"/>
  <c r="E40" i="12"/>
  <c r="F40" i="12"/>
  <c r="G40" i="12"/>
  <c r="J40" i="12"/>
  <c r="K40" i="12"/>
  <c r="L40" i="12"/>
  <c r="M40" i="12"/>
  <c r="N40" i="12"/>
  <c r="O40" i="12"/>
  <c r="P40" i="12"/>
  <c r="H40" i="12" s="1"/>
  <c r="Q40" i="12"/>
  <c r="I40" i="12" s="1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A52" i="12"/>
  <c r="B52" i="12"/>
  <c r="C52" i="12"/>
  <c r="E52" i="12"/>
  <c r="F52" i="12"/>
  <c r="G52" i="12"/>
  <c r="I52" i="12"/>
  <c r="J52" i="12"/>
  <c r="K52" i="12"/>
  <c r="L52" i="12"/>
  <c r="M52" i="12"/>
  <c r="N52" i="12"/>
  <c r="O52" i="12"/>
  <c r="P52" i="12"/>
  <c r="H52" i="12" s="1"/>
  <c r="Q52" i="12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A63" i="12"/>
  <c r="B63" i="12"/>
  <c r="C63" i="12"/>
  <c r="E63" i="12"/>
  <c r="F63" i="12"/>
  <c r="G63" i="12"/>
  <c r="J63" i="12"/>
  <c r="K63" i="12"/>
  <c r="L63" i="12"/>
  <c r="M63" i="12"/>
  <c r="N63" i="12"/>
  <c r="O63" i="12"/>
  <c r="P63" i="12"/>
  <c r="H63" i="12" s="1"/>
  <c r="Q63" i="12"/>
  <c r="I63" i="12" s="1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A107" i="12"/>
  <c r="B107" i="12"/>
  <c r="C107" i="12"/>
  <c r="E107" i="12"/>
  <c r="F107" i="12"/>
  <c r="G107" i="12"/>
  <c r="J107" i="12"/>
  <c r="K107" i="12"/>
  <c r="L107" i="12"/>
  <c r="M107" i="12"/>
  <c r="N107" i="12"/>
  <c r="O107" i="12"/>
  <c r="P107" i="12"/>
  <c r="H107" i="12" s="1"/>
  <c r="Q107" i="12"/>
  <c r="I107" i="12" s="1"/>
  <c r="R107" i="12"/>
  <c r="S107" i="12"/>
  <c r="T107" i="12"/>
  <c r="U107" i="12"/>
  <c r="V107" i="12"/>
  <c r="W107" i="12"/>
  <c r="X107" i="12"/>
  <c r="Y107" i="12"/>
  <c r="Z107" i="12"/>
  <c r="AA107" i="12"/>
  <c r="AB107" i="12"/>
  <c r="AC107" i="12"/>
  <c r="AD107" i="12"/>
  <c r="AE107" i="12"/>
  <c r="AF107" i="12"/>
  <c r="AG107" i="12"/>
  <c r="AH107" i="12"/>
  <c r="AI107" i="12"/>
  <c r="AJ107" i="12"/>
  <c r="AK107" i="12"/>
  <c r="AL107" i="12"/>
  <c r="A109" i="12"/>
  <c r="B109" i="12"/>
  <c r="C109" i="12"/>
  <c r="E109" i="12"/>
  <c r="F109" i="12"/>
  <c r="G109" i="12"/>
  <c r="J109" i="12"/>
  <c r="K109" i="12"/>
  <c r="L109" i="12"/>
  <c r="M109" i="12"/>
  <c r="N109" i="12"/>
  <c r="O109" i="12"/>
  <c r="P109" i="12"/>
  <c r="H109" i="12" s="1"/>
  <c r="Q109" i="12"/>
  <c r="I109" i="12" s="1"/>
  <c r="R109" i="12"/>
  <c r="S109" i="12"/>
  <c r="T109" i="12"/>
  <c r="U109" i="12"/>
  <c r="V109" i="12"/>
  <c r="W109" i="12"/>
  <c r="X109" i="12"/>
  <c r="Y109" i="12"/>
  <c r="Z109" i="12"/>
  <c r="AA109" i="12"/>
  <c r="AB109" i="12"/>
  <c r="AC109" i="12"/>
  <c r="AD109" i="12"/>
  <c r="AE109" i="12"/>
  <c r="AF109" i="12"/>
  <c r="AG109" i="12"/>
  <c r="AH109" i="12"/>
  <c r="AI109" i="12"/>
  <c r="AJ109" i="12"/>
  <c r="AK109" i="12"/>
  <c r="AL109" i="12"/>
  <c r="A119" i="12"/>
  <c r="B119" i="12"/>
  <c r="C119" i="12"/>
  <c r="E119" i="12"/>
  <c r="F119" i="12"/>
  <c r="G119" i="12"/>
  <c r="J119" i="12"/>
  <c r="K119" i="12"/>
  <c r="L119" i="12"/>
  <c r="M119" i="12"/>
  <c r="N119" i="12"/>
  <c r="O119" i="12"/>
  <c r="P119" i="12"/>
  <c r="H119" i="12" s="1"/>
  <c r="Q119" i="12"/>
  <c r="I119" i="12" s="1"/>
  <c r="R119" i="12"/>
  <c r="S119" i="12"/>
  <c r="T119" i="12"/>
  <c r="U119" i="12"/>
  <c r="V119" i="12"/>
  <c r="W119" i="12"/>
  <c r="X119" i="12"/>
  <c r="Y119" i="12"/>
  <c r="Z119" i="12"/>
  <c r="AA119" i="12"/>
  <c r="AB119" i="12"/>
  <c r="AC119" i="12"/>
  <c r="AD119" i="12"/>
  <c r="AE119" i="12"/>
  <c r="AF119" i="12"/>
  <c r="AG119" i="12"/>
  <c r="AH119" i="12"/>
  <c r="AI119" i="12"/>
  <c r="AJ119" i="12"/>
  <c r="AK119" i="12"/>
  <c r="AL119" i="12"/>
  <c r="A120" i="12"/>
  <c r="B120" i="12"/>
  <c r="C120" i="12"/>
  <c r="E120" i="12"/>
  <c r="F120" i="12"/>
  <c r="G120" i="12"/>
  <c r="I120" i="12"/>
  <c r="J120" i="12"/>
  <c r="K120" i="12"/>
  <c r="L120" i="12"/>
  <c r="M120" i="12"/>
  <c r="N120" i="12"/>
  <c r="O120" i="12"/>
  <c r="P120" i="12"/>
  <c r="H120" i="12" s="1"/>
  <c r="Q120" i="12"/>
  <c r="R120" i="12"/>
  <c r="S120" i="12"/>
  <c r="T120" i="12"/>
  <c r="U120" i="12"/>
  <c r="V120" i="12"/>
  <c r="W120" i="12"/>
  <c r="X120" i="12"/>
  <c r="Y120" i="12"/>
  <c r="Z120" i="12"/>
  <c r="AA120" i="12"/>
  <c r="AB120" i="12"/>
  <c r="AC120" i="12"/>
  <c r="AD120" i="12"/>
  <c r="AE120" i="12"/>
  <c r="AF120" i="12"/>
  <c r="AG120" i="12"/>
  <c r="AH120" i="12"/>
  <c r="AI120" i="12"/>
  <c r="AJ120" i="12"/>
  <c r="AK120" i="12"/>
  <c r="AL120" i="12"/>
  <c r="A14" i="12"/>
  <c r="B14" i="12"/>
  <c r="C14" i="12"/>
  <c r="E14" i="12"/>
  <c r="F14" i="12"/>
  <c r="G14" i="12"/>
  <c r="J14" i="12"/>
  <c r="K14" i="12"/>
  <c r="L14" i="12"/>
  <c r="M14" i="12"/>
  <c r="N14" i="12"/>
  <c r="O14" i="12"/>
  <c r="P14" i="12"/>
  <c r="H14" i="12" s="1"/>
  <c r="Q14" i="12"/>
  <c r="I14" i="12" s="1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112" i="12"/>
  <c r="B112" i="12"/>
  <c r="C112" i="12"/>
  <c r="E112" i="12"/>
  <c r="F112" i="12"/>
  <c r="G112" i="12"/>
  <c r="J112" i="12"/>
  <c r="K112" i="12"/>
  <c r="L112" i="12"/>
  <c r="M112" i="12"/>
  <c r="N112" i="12"/>
  <c r="O112" i="12"/>
  <c r="P112" i="12"/>
  <c r="H112" i="12" s="1"/>
  <c r="Q112" i="12"/>
  <c r="I112" i="12" s="1"/>
  <c r="R112" i="12"/>
  <c r="S112" i="12"/>
  <c r="T112" i="12"/>
  <c r="U112" i="12"/>
  <c r="V112" i="12"/>
  <c r="W112" i="12"/>
  <c r="X112" i="12"/>
  <c r="Y112" i="12"/>
  <c r="Z112" i="12"/>
  <c r="AA112" i="12"/>
  <c r="AB112" i="12"/>
  <c r="AC112" i="12"/>
  <c r="AD112" i="12"/>
  <c r="AE112" i="12"/>
  <c r="AF112" i="12"/>
  <c r="AG112" i="12"/>
  <c r="AH112" i="12"/>
  <c r="AI112" i="12"/>
  <c r="AJ112" i="12"/>
  <c r="AK112" i="12"/>
  <c r="AL112" i="12"/>
  <c r="A93" i="12"/>
  <c r="B93" i="12"/>
  <c r="C93" i="12"/>
  <c r="E93" i="12"/>
  <c r="F93" i="12"/>
  <c r="G93" i="12"/>
  <c r="J93" i="12"/>
  <c r="K93" i="12"/>
  <c r="L93" i="12"/>
  <c r="M93" i="12"/>
  <c r="N93" i="12"/>
  <c r="O93" i="12"/>
  <c r="P93" i="12"/>
  <c r="H93" i="12" s="1"/>
  <c r="Q93" i="12"/>
  <c r="I93" i="12" s="1"/>
  <c r="R93" i="12"/>
  <c r="S93" i="12"/>
  <c r="T93" i="12"/>
  <c r="U93" i="12"/>
  <c r="V93" i="12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AK93" i="12"/>
  <c r="AL93" i="12"/>
  <c r="A49" i="12"/>
  <c r="B49" i="12"/>
  <c r="C49" i="12"/>
  <c r="E49" i="12"/>
  <c r="F49" i="12"/>
  <c r="G49" i="12"/>
  <c r="H49" i="12"/>
  <c r="I49" i="12"/>
  <c r="J49" i="12"/>
  <c r="K49" i="12"/>
  <c r="L49" i="12"/>
  <c r="M49" i="12"/>
  <c r="N49" i="12"/>
  <c r="O49" i="12"/>
  <c r="P49" i="12"/>
  <c r="Q49" i="12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A28" i="12"/>
  <c r="B28" i="12"/>
  <c r="C28" i="12"/>
  <c r="E28" i="12"/>
  <c r="F28" i="12"/>
  <c r="G28" i="12"/>
  <c r="J28" i="12"/>
  <c r="K28" i="12"/>
  <c r="L28" i="12"/>
  <c r="M28" i="12"/>
  <c r="N28" i="12"/>
  <c r="O28" i="12"/>
  <c r="P28" i="12"/>
  <c r="H28" i="12" s="1"/>
  <c r="Q28" i="12"/>
  <c r="I28" i="12" s="1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127" i="12"/>
  <c r="B127" i="12"/>
  <c r="C127" i="12"/>
  <c r="E127" i="12"/>
  <c r="F127" i="12"/>
  <c r="G127" i="12"/>
  <c r="J127" i="12"/>
  <c r="K127" i="12"/>
  <c r="L127" i="12"/>
  <c r="M127" i="12"/>
  <c r="N127" i="12"/>
  <c r="O127" i="12"/>
  <c r="P127" i="12"/>
  <c r="H127" i="12" s="1"/>
  <c r="Q127" i="12"/>
  <c r="I127" i="12" s="1"/>
  <c r="R127" i="12"/>
  <c r="S127" i="12"/>
  <c r="T127" i="12"/>
  <c r="U127" i="12"/>
  <c r="V127" i="12"/>
  <c r="W127" i="12"/>
  <c r="X127" i="12"/>
  <c r="Y127" i="12"/>
  <c r="Z127" i="12"/>
  <c r="AA127" i="12"/>
  <c r="AB127" i="12"/>
  <c r="AC127" i="12"/>
  <c r="AD127" i="12"/>
  <c r="AE127" i="12"/>
  <c r="AF127" i="12"/>
  <c r="AG127" i="12"/>
  <c r="AH127" i="12"/>
  <c r="AI127" i="12"/>
  <c r="AJ127" i="12"/>
  <c r="AK127" i="12"/>
  <c r="AL127" i="12"/>
  <c r="A56" i="12"/>
  <c r="B56" i="12"/>
  <c r="C56" i="12"/>
  <c r="E56" i="12"/>
  <c r="F56" i="12"/>
  <c r="G56" i="12"/>
  <c r="J56" i="12"/>
  <c r="K56" i="12"/>
  <c r="L56" i="12"/>
  <c r="M56" i="12"/>
  <c r="N56" i="12"/>
  <c r="O56" i="12"/>
  <c r="P56" i="12"/>
  <c r="H56" i="12" s="1"/>
  <c r="Q56" i="12"/>
  <c r="I56" i="12" s="1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A30" i="12"/>
  <c r="B30" i="12"/>
  <c r="C30" i="12"/>
  <c r="E30" i="12"/>
  <c r="F30" i="12"/>
  <c r="G30" i="12"/>
  <c r="H30" i="12"/>
  <c r="J30" i="12"/>
  <c r="K30" i="12"/>
  <c r="L30" i="12"/>
  <c r="M30" i="12"/>
  <c r="N30" i="12"/>
  <c r="O30" i="12"/>
  <c r="P30" i="12"/>
  <c r="Q30" i="12"/>
  <c r="I30" i="12" s="1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A35" i="12"/>
  <c r="B35" i="12"/>
  <c r="C35" i="12"/>
  <c r="E35" i="12"/>
  <c r="F35" i="12"/>
  <c r="G35" i="12"/>
  <c r="J35" i="12"/>
  <c r="K35" i="12"/>
  <c r="L35" i="12"/>
  <c r="M35" i="12"/>
  <c r="N35" i="12"/>
  <c r="O35" i="12"/>
  <c r="P35" i="12"/>
  <c r="H35" i="12" s="1"/>
  <c r="Q35" i="12"/>
  <c r="I35" i="12" s="1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A72" i="12"/>
  <c r="B72" i="12"/>
  <c r="C72" i="12"/>
  <c r="E72" i="12"/>
  <c r="F72" i="12"/>
  <c r="G72" i="12"/>
  <c r="J72" i="12"/>
  <c r="K72" i="12"/>
  <c r="L72" i="12"/>
  <c r="M72" i="12"/>
  <c r="N72" i="12"/>
  <c r="O72" i="12"/>
  <c r="P72" i="12"/>
  <c r="H72" i="12" s="1"/>
  <c r="Q72" i="12"/>
  <c r="I72" i="12" s="1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A116" i="12"/>
  <c r="B116" i="12"/>
  <c r="C116" i="12"/>
  <c r="E116" i="12"/>
  <c r="F116" i="12"/>
  <c r="G116" i="12"/>
  <c r="J116" i="12"/>
  <c r="K116" i="12"/>
  <c r="L116" i="12"/>
  <c r="M116" i="12"/>
  <c r="N116" i="12"/>
  <c r="O116" i="12"/>
  <c r="P116" i="12"/>
  <c r="H116" i="12" s="1"/>
  <c r="Q116" i="12"/>
  <c r="I116" i="12" s="1"/>
  <c r="R116" i="12"/>
  <c r="S116" i="12"/>
  <c r="T116" i="12"/>
  <c r="U116" i="12"/>
  <c r="V116" i="12"/>
  <c r="W116" i="12"/>
  <c r="X116" i="12"/>
  <c r="Y116" i="12"/>
  <c r="Z116" i="12"/>
  <c r="AA116" i="12"/>
  <c r="AB116" i="12"/>
  <c r="AC116" i="12"/>
  <c r="AD116" i="12"/>
  <c r="AE116" i="12"/>
  <c r="AF116" i="12"/>
  <c r="AG116" i="12"/>
  <c r="AH116" i="12"/>
  <c r="AI116" i="12"/>
  <c r="AJ116" i="12"/>
  <c r="AK116" i="12"/>
  <c r="AL116" i="12"/>
  <c r="A45" i="12"/>
  <c r="B45" i="12"/>
  <c r="C45" i="12"/>
  <c r="E45" i="12"/>
  <c r="F45" i="12"/>
  <c r="G45" i="12"/>
  <c r="J45" i="12"/>
  <c r="K45" i="12"/>
  <c r="L45" i="12"/>
  <c r="M45" i="12"/>
  <c r="N45" i="12"/>
  <c r="O45" i="12"/>
  <c r="P45" i="12"/>
  <c r="H45" i="12" s="1"/>
  <c r="Q45" i="12"/>
  <c r="I45" i="12" s="1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A80" i="12"/>
  <c r="B80" i="12"/>
  <c r="C80" i="12"/>
  <c r="E80" i="12"/>
  <c r="F80" i="12"/>
  <c r="G80" i="12"/>
  <c r="H80" i="12"/>
  <c r="J80" i="12"/>
  <c r="K80" i="12"/>
  <c r="L80" i="12"/>
  <c r="M80" i="12"/>
  <c r="N80" i="12"/>
  <c r="O80" i="12"/>
  <c r="P80" i="12"/>
  <c r="Q80" i="12"/>
  <c r="I80" i="12" s="1"/>
  <c r="R80" i="12"/>
  <c r="S80" i="12"/>
  <c r="T80" i="12"/>
  <c r="U80" i="12"/>
  <c r="V80" i="12"/>
  <c r="W80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A42" i="12"/>
  <c r="B42" i="12"/>
  <c r="C42" i="12"/>
  <c r="E42" i="12"/>
  <c r="F42" i="12"/>
  <c r="G42" i="12"/>
  <c r="J42" i="12"/>
  <c r="K42" i="12"/>
  <c r="L42" i="12"/>
  <c r="M42" i="12"/>
  <c r="N42" i="12"/>
  <c r="O42" i="12"/>
  <c r="P42" i="12"/>
  <c r="H42" i="12" s="1"/>
  <c r="Q42" i="12"/>
  <c r="I42" i="12" s="1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A125" i="12"/>
  <c r="B125" i="12"/>
  <c r="C125" i="12"/>
  <c r="E125" i="12"/>
  <c r="F125" i="12"/>
  <c r="G125" i="12"/>
  <c r="J125" i="12"/>
  <c r="K125" i="12"/>
  <c r="L125" i="12"/>
  <c r="M125" i="12"/>
  <c r="N125" i="12"/>
  <c r="O125" i="12"/>
  <c r="P125" i="12"/>
  <c r="H125" i="12" s="1"/>
  <c r="Q125" i="12"/>
  <c r="I125" i="12" s="1"/>
  <c r="R125" i="12"/>
  <c r="S125" i="12"/>
  <c r="T125" i="12"/>
  <c r="U125" i="12"/>
  <c r="V125" i="12"/>
  <c r="W125" i="12"/>
  <c r="X125" i="12"/>
  <c r="Y125" i="12"/>
  <c r="Z125" i="12"/>
  <c r="AA125" i="12"/>
  <c r="AB125" i="12"/>
  <c r="AC125" i="12"/>
  <c r="AD125" i="12"/>
  <c r="AE125" i="12"/>
  <c r="AF125" i="12"/>
  <c r="AG125" i="12"/>
  <c r="AH125" i="12"/>
  <c r="AI125" i="12"/>
  <c r="AJ125" i="12"/>
  <c r="AK125" i="12"/>
  <c r="AL125" i="12"/>
  <c r="A46" i="12"/>
  <c r="B46" i="12"/>
  <c r="C46" i="12"/>
  <c r="E46" i="12"/>
  <c r="F46" i="12"/>
  <c r="G46" i="12"/>
  <c r="J46" i="12"/>
  <c r="K46" i="12"/>
  <c r="L46" i="12"/>
  <c r="M46" i="12"/>
  <c r="N46" i="12"/>
  <c r="O46" i="12"/>
  <c r="P46" i="12"/>
  <c r="H46" i="12" s="1"/>
  <c r="Q46" i="12"/>
  <c r="I46" i="12" s="1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A115" i="12"/>
  <c r="B115" i="12"/>
  <c r="C115" i="12"/>
  <c r="E115" i="12"/>
  <c r="F115" i="12"/>
  <c r="G115" i="12"/>
  <c r="I115" i="12"/>
  <c r="J115" i="12"/>
  <c r="K115" i="12"/>
  <c r="L115" i="12"/>
  <c r="M115" i="12"/>
  <c r="N115" i="12"/>
  <c r="O115" i="12"/>
  <c r="P115" i="12"/>
  <c r="H115" i="12" s="1"/>
  <c r="Q115" i="12"/>
  <c r="R115" i="12"/>
  <c r="S115" i="12"/>
  <c r="T115" i="12"/>
  <c r="U115" i="12"/>
  <c r="V115" i="12"/>
  <c r="W115" i="12"/>
  <c r="X115" i="12"/>
  <c r="Y115" i="12"/>
  <c r="Z115" i="12"/>
  <c r="AA115" i="12"/>
  <c r="AB115" i="12"/>
  <c r="AC115" i="12"/>
  <c r="AD115" i="12"/>
  <c r="AE115" i="12"/>
  <c r="AF115" i="12"/>
  <c r="AG115" i="12"/>
  <c r="AH115" i="12"/>
  <c r="AI115" i="12"/>
  <c r="AJ115" i="12"/>
  <c r="AK115" i="12"/>
  <c r="AL115" i="12"/>
  <c r="A38" i="12"/>
  <c r="B38" i="12"/>
  <c r="C38" i="12"/>
  <c r="E38" i="12"/>
  <c r="F38" i="12"/>
  <c r="G38" i="12"/>
  <c r="J38" i="12"/>
  <c r="K38" i="12"/>
  <c r="L38" i="12"/>
  <c r="M38" i="12"/>
  <c r="N38" i="12"/>
  <c r="O38" i="12"/>
  <c r="P38" i="12"/>
  <c r="H38" i="12" s="1"/>
  <c r="Q38" i="12"/>
  <c r="I38" i="12" s="1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A32" i="12"/>
  <c r="B32" i="12"/>
  <c r="C32" i="12"/>
  <c r="E32" i="12"/>
  <c r="F32" i="12"/>
  <c r="G32" i="12"/>
  <c r="J32" i="12"/>
  <c r="K32" i="12"/>
  <c r="L32" i="12"/>
  <c r="M32" i="12"/>
  <c r="N32" i="12"/>
  <c r="O32" i="12"/>
  <c r="P32" i="12"/>
  <c r="H32" i="12" s="1"/>
  <c r="Q32" i="12"/>
  <c r="I32" i="12" s="1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A87" i="12"/>
  <c r="B87" i="12"/>
  <c r="C87" i="12"/>
  <c r="E87" i="12"/>
  <c r="F87" i="12"/>
  <c r="G87" i="12"/>
  <c r="J87" i="12"/>
  <c r="K87" i="12"/>
  <c r="L87" i="12"/>
  <c r="M87" i="12"/>
  <c r="N87" i="12"/>
  <c r="O87" i="12"/>
  <c r="P87" i="12"/>
  <c r="H87" i="12" s="1"/>
  <c r="Q87" i="12"/>
  <c r="I87" i="12" s="1"/>
  <c r="R87" i="12"/>
  <c r="S87" i="12"/>
  <c r="T87" i="12"/>
  <c r="U87" i="12"/>
  <c r="V87" i="12"/>
  <c r="W87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A121" i="12"/>
  <c r="B121" i="12"/>
  <c r="C121" i="12"/>
  <c r="E121" i="12"/>
  <c r="F121" i="12"/>
  <c r="G121" i="12"/>
  <c r="J121" i="12"/>
  <c r="K121" i="12"/>
  <c r="L121" i="12"/>
  <c r="M121" i="12"/>
  <c r="N121" i="12"/>
  <c r="O121" i="12"/>
  <c r="P121" i="12"/>
  <c r="H121" i="12" s="1"/>
  <c r="Q121" i="12"/>
  <c r="I121" i="12" s="1"/>
  <c r="R121" i="12"/>
  <c r="S121" i="12"/>
  <c r="T121" i="12"/>
  <c r="U121" i="12"/>
  <c r="V121" i="12"/>
  <c r="W121" i="12"/>
  <c r="X121" i="12"/>
  <c r="Y121" i="12"/>
  <c r="Z121" i="12"/>
  <c r="AA121" i="12"/>
  <c r="AB121" i="12"/>
  <c r="AC121" i="12"/>
  <c r="AD121" i="12"/>
  <c r="AE121" i="12"/>
  <c r="AF121" i="12"/>
  <c r="AG121" i="12"/>
  <c r="AH121" i="12"/>
  <c r="AI121" i="12"/>
  <c r="AJ121" i="12"/>
  <c r="AK121" i="12"/>
  <c r="AL121" i="12"/>
  <c r="A10" i="12"/>
  <c r="B10" i="12"/>
  <c r="C10" i="12"/>
  <c r="E10" i="12"/>
  <c r="F10" i="12"/>
  <c r="G10" i="12"/>
  <c r="J10" i="12"/>
  <c r="K10" i="12"/>
  <c r="L10" i="12"/>
  <c r="M10" i="12"/>
  <c r="N10" i="12"/>
  <c r="O10" i="12"/>
  <c r="P10" i="12"/>
  <c r="H10" i="12" s="1"/>
  <c r="Q10" i="12"/>
  <c r="I10" i="12" s="1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126" i="12"/>
  <c r="B126" i="12"/>
  <c r="C126" i="12"/>
  <c r="E126" i="12"/>
  <c r="F126" i="12"/>
  <c r="G126" i="12"/>
  <c r="J126" i="12"/>
  <c r="K126" i="12"/>
  <c r="L126" i="12"/>
  <c r="M126" i="12"/>
  <c r="N126" i="12"/>
  <c r="O126" i="12"/>
  <c r="P126" i="12"/>
  <c r="H126" i="12" s="1"/>
  <c r="Q126" i="12"/>
  <c r="I126" i="12" s="1"/>
  <c r="R126" i="12"/>
  <c r="S126" i="12"/>
  <c r="T126" i="12"/>
  <c r="U126" i="12"/>
  <c r="V126" i="12"/>
  <c r="W126" i="12"/>
  <c r="X126" i="12"/>
  <c r="Y126" i="12"/>
  <c r="Z126" i="12"/>
  <c r="AA126" i="12"/>
  <c r="AB126" i="12"/>
  <c r="AC126" i="12"/>
  <c r="AD126" i="12"/>
  <c r="AE126" i="12"/>
  <c r="AF126" i="12"/>
  <c r="AG126" i="12"/>
  <c r="AH126" i="12"/>
  <c r="AI126" i="12"/>
  <c r="AJ126" i="12"/>
  <c r="AK126" i="12"/>
  <c r="AL126" i="12"/>
  <c r="A50" i="12"/>
  <c r="B50" i="12"/>
  <c r="C50" i="12"/>
  <c r="E50" i="12"/>
  <c r="F50" i="12"/>
  <c r="G50" i="12"/>
  <c r="H50" i="12"/>
  <c r="J50" i="12"/>
  <c r="K50" i="12"/>
  <c r="L50" i="12"/>
  <c r="M50" i="12"/>
  <c r="N50" i="12"/>
  <c r="O50" i="12"/>
  <c r="P50" i="12"/>
  <c r="Q50" i="12"/>
  <c r="I50" i="12" s="1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A86" i="12"/>
  <c r="B86" i="12"/>
  <c r="C86" i="12"/>
  <c r="E86" i="12"/>
  <c r="F86" i="12"/>
  <c r="G86" i="12"/>
  <c r="J86" i="12"/>
  <c r="K86" i="12"/>
  <c r="L86" i="12"/>
  <c r="M86" i="12"/>
  <c r="N86" i="12"/>
  <c r="O86" i="12"/>
  <c r="P86" i="12"/>
  <c r="H86" i="12" s="1"/>
  <c r="Q86" i="12"/>
  <c r="I86" i="12" s="1"/>
  <c r="R86" i="12"/>
  <c r="S86" i="12"/>
  <c r="T86" i="12"/>
  <c r="U86" i="12"/>
  <c r="V86" i="12"/>
  <c r="W86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A101" i="12"/>
  <c r="B101" i="12"/>
  <c r="C101" i="12"/>
  <c r="E101" i="12"/>
  <c r="F101" i="12"/>
  <c r="G101" i="12"/>
  <c r="J101" i="12"/>
  <c r="K101" i="12"/>
  <c r="L101" i="12"/>
  <c r="M101" i="12"/>
  <c r="N101" i="12"/>
  <c r="O101" i="12"/>
  <c r="P101" i="12"/>
  <c r="H101" i="12" s="1"/>
  <c r="Q101" i="12"/>
  <c r="I101" i="12" s="1"/>
  <c r="R101" i="12"/>
  <c r="S101" i="12"/>
  <c r="T101" i="12"/>
  <c r="U101" i="12"/>
  <c r="V101" i="12"/>
  <c r="W101" i="12"/>
  <c r="X101" i="12"/>
  <c r="Y101" i="12"/>
  <c r="Z101" i="12"/>
  <c r="AA101" i="12"/>
  <c r="AB101" i="12"/>
  <c r="AC101" i="12"/>
  <c r="AD101" i="12"/>
  <c r="AE101" i="12"/>
  <c r="AF101" i="12"/>
  <c r="AG101" i="12"/>
  <c r="AH101" i="12"/>
  <c r="AI101" i="12"/>
  <c r="AJ101" i="12"/>
  <c r="AK101" i="12"/>
  <c r="AL101" i="12"/>
  <c r="A7" i="12"/>
  <c r="B7" i="12"/>
  <c r="C7" i="12"/>
  <c r="E7" i="12"/>
  <c r="F7" i="12"/>
  <c r="G7" i="12"/>
  <c r="I7" i="12"/>
  <c r="J7" i="12"/>
  <c r="K7" i="12"/>
  <c r="L7" i="12"/>
  <c r="M7" i="12"/>
  <c r="N7" i="12"/>
  <c r="O7" i="12"/>
  <c r="P7" i="12"/>
  <c r="H7" i="12" s="1"/>
  <c r="Q7" i="12"/>
  <c r="R7" i="12"/>
  <c r="S7" i="12"/>
  <c r="T7" i="12"/>
  <c r="U7" i="12"/>
  <c r="V7" i="12"/>
  <c r="W7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A104" i="12"/>
  <c r="B104" i="12"/>
  <c r="C104" i="12"/>
  <c r="E104" i="12"/>
  <c r="F104" i="12"/>
  <c r="G104" i="12"/>
  <c r="J104" i="12"/>
  <c r="K104" i="12"/>
  <c r="L104" i="12"/>
  <c r="M104" i="12"/>
  <c r="N104" i="12"/>
  <c r="O104" i="12"/>
  <c r="P104" i="12"/>
  <c r="H104" i="12" s="1"/>
  <c r="Q104" i="12"/>
  <c r="I104" i="12" s="1"/>
  <c r="R104" i="12"/>
  <c r="S104" i="12"/>
  <c r="T104" i="12"/>
  <c r="U104" i="12"/>
  <c r="V104" i="12"/>
  <c r="W104" i="12"/>
  <c r="X104" i="12"/>
  <c r="Y104" i="12"/>
  <c r="Z104" i="12"/>
  <c r="AA104" i="12"/>
  <c r="AB104" i="12"/>
  <c r="AC104" i="12"/>
  <c r="AD104" i="12"/>
  <c r="AE104" i="12"/>
  <c r="AF104" i="12"/>
  <c r="AG104" i="12"/>
  <c r="AH104" i="12"/>
  <c r="AI104" i="12"/>
  <c r="AJ104" i="12"/>
  <c r="AK104" i="12"/>
  <c r="AL104" i="12"/>
  <c r="A106" i="12"/>
  <c r="B106" i="12"/>
  <c r="C106" i="12"/>
  <c r="E106" i="12"/>
  <c r="F106" i="12"/>
  <c r="G106" i="12"/>
  <c r="J106" i="12"/>
  <c r="K106" i="12"/>
  <c r="L106" i="12"/>
  <c r="M106" i="12"/>
  <c r="N106" i="12"/>
  <c r="O106" i="12"/>
  <c r="P106" i="12"/>
  <c r="H106" i="12" s="1"/>
  <c r="Q106" i="12"/>
  <c r="I106" i="12" s="1"/>
  <c r="R106" i="12"/>
  <c r="S106" i="12"/>
  <c r="T106" i="12"/>
  <c r="U106" i="12"/>
  <c r="V106" i="12"/>
  <c r="W106" i="12"/>
  <c r="X106" i="12"/>
  <c r="Y106" i="12"/>
  <c r="Z106" i="12"/>
  <c r="AA106" i="12"/>
  <c r="AB106" i="12"/>
  <c r="AC106" i="12"/>
  <c r="AD106" i="12"/>
  <c r="AE106" i="12"/>
  <c r="AF106" i="12"/>
  <c r="AG106" i="12"/>
  <c r="AH106" i="12"/>
  <c r="AI106" i="12"/>
  <c r="AJ106" i="12"/>
  <c r="AK106" i="12"/>
  <c r="AL106" i="12"/>
  <c r="A79" i="12"/>
  <c r="B79" i="12"/>
  <c r="C79" i="12"/>
  <c r="E79" i="12"/>
  <c r="F79" i="12"/>
  <c r="G79" i="12"/>
  <c r="J79" i="12"/>
  <c r="K79" i="12"/>
  <c r="L79" i="12"/>
  <c r="M79" i="12"/>
  <c r="N79" i="12"/>
  <c r="O79" i="12"/>
  <c r="P79" i="12"/>
  <c r="H79" i="12" s="1"/>
  <c r="Q79" i="12"/>
  <c r="I79" i="12" s="1"/>
  <c r="R79" i="12"/>
  <c r="S79" i="12"/>
  <c r="T79" i="12"/>
  <c r="U79" i="12"/>
  <c r="V79" i="12"/>
  <c r="W79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A13" i="12"/>
  <c r="B13" i="12"/>
  <c r="C13" i="12"/>
  <c r="E13" i="12"/>
  <c r="F13" i="12"/>
  <c r="G13" i="12"/>
  <c r="J13" i="12"/>
  <c r="K13" i="12"/>
  <c r="L13" i="12"/>
  <c r="M13" i="12"/>
  <c r="N13" i="12"/>
  <c r="O13" i="12"/>
  <c r="P13" i="12"/>
  <c r="H13" i="12" s="1"/>
  <c r="Q13" i="12"/>
  <c r="I13" i="12" s="1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33" i="12"/>
  <c r="B33" i="12"/>
  <c r="C33" i="12"/>
  <c r="E33" i="12"/>
  <c r="F33" i="12"/>
  <c r="G33" i="12"/>
  <c r="I33" i="12"/>
  <c r="J33" i="12"/>
  <c r="K33" i="12"/>
  <c r="L33" i="12"/>
  <c r="M33" i="12"/>
  <c r="N33" i="12"/>
  <c r="O33" i="12"/>
  <c r="P33" i="12"/>
  <c r="H33" i="12" s="1"/>
  <c r="Q33" i="12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A118" i="12"/>
  <c r="B118" i="12"/>
  <c r="C118" i="12"/>
  <c r="E118" i="12"/>
  <c r="F118" i="12"/>
  <c r="G118" i="12"/>
  <c r="I118" i="12"/>
  <c r="J118" i="12"/>
  <c r="K118" i="12"/>
  <c r="L118" i="12"/>
  <c r="M118" i="12"/>
  <c r="N118" i="12"/>
  <c r="O118" i="12"/>
  <c r="P118" i="12"/>
  <c r="H118" i="12" s="1"/>
  <c r="Q118" i="12"/>
  <c r="R118" i="12"/>
  <c r="S118" i="12"/>
  <c r="T118" i="12"/>
  <c r="U118" i="12"/>
  <c r="V118" i="12"/>
  <c r="W118" i="12"/>
  <c r="X118" i="12"/>
  <c r="Y118" i="12"/>
  <c r="Z118" i="12"/>
  <c r="AA118" i="12"/>
  <c r="AB118" i="12"/>
  <c r="AC118" i="12"/>
  <c r="AD118" i="12"/>
  <c r="AE118" i="12"/>
  <c r="AF118" i="12"/>
  <c r="AG118" i="12"/>
  <c r="AH118" i="12"/>
  <c r="AI118" i="12"/>
  <c r="AJ118" i="12"/>
  <c r="AK118" i="12"/>
  <c r="AL118" i="12"/>
  <c r="A39" i="12"/>
  <c r="B39" i="12"/>
  <c r="C39" i="12"/>
  <c r="E39" i="12"/>
  <c r="F39" i="12"/>
  <c r="G39" i="12"/>
  <c r="J39" i="12"/>
  <c r="K39" i="12"/>
  <c r="L39" i="12"/>
  <c r="M39" i="12"/>
  <c r="N39" i="12"/>
  <c r="O39" i="12"/>
  <c r="P39" i="12"/>
  <c r="H39" i="12" s="1"/>
  <c r="Q39" i="12"/>
  <c r="I39" i="12" s="1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A70" i="12"/>
  <c r="B70" i="12"/>
  <c r="C70" i="12"/>
  <c r="E70" i="12"/>
  <c r="F70" i="12"/>
  <c r="G70" i="12"/>
  <c r="J70" i="12"/>
  <c r="K70" i="12"/>
  <c r="L70" i="12"/>
  <c r="M70" i="12"/>
  <c r="N70" i="12"/>
  <c r="O70" i="12"/>
  <c r="P70" i="12"/>
  <c r="H70" i="12" s="1"/>
  <c r="Q70" i="12"/>
  <c r="I70" i="12" s="1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A65" i="12"/>
  <c r="B65" i="12"/>
  <c r="C65" i="12"/>
  <c r="E65" i="12"/>
  <c r="F65" i="12"/>
  <c r="G65" i="12"/>
  <c r="H65" i="12"/>
  <c r="I65" i="12"/>
  <c r="J65" i="12"/>
  <c r="K65" i="12"/>
  <c r="L65" i="12"/>
  <c r="M65" i="12"/>
  <c r="N65" i="12"/>
  <c r="O65" i="12"/>
  <c r="P65" i="12"/>
  <c r="Q65" i="12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A74" i="12"/>
  <c r="B74" i="12"/>
  <c r="C74" i="12"/>
  <c r="E74" i="12"/>
  <c r="F74" i="12"/>
  <c r="G74" i="12"/>
  <c r="J74" i="12"/>
  <c r="K74" i="12"/>
  <c r="L74" i="12"/>
  <c r="M74" i="12"/>
  <c r="N74" i="12"/>
  <c r="O74" i="12"/>
  <c r="P74" i="12"/>
  <c r="H74" i="12" s="1"/>
  <c r="Q74" i="12"/>
  <c r="I74" i="12" s="1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A108" i="12"/>
  <c r="B108" i="12"/>
  <c r="C108" i="12"/>
  <c r="E108" i="12"/>
  <c r="F108" i="12"/>
  <c r="G108" i="12"/>
  <c r="J108" i="12"/>
  <c r="K108" i="12"/>
  <c r="L108" i="12"/>
  <c r="M108" i="12"/>
  <c r="N108" i="12"/>
  <c r="O108" i="12"/>
  <c r="P108" i="12"/>
  <c r="H108" i="12" s="1"/>
  <c r="Q108" i="12"/>
  <c r="I108" i="12" s="1"/>
  <c r="R108" i="12"/>
  <c r="S108" i="12"/>
  <c r="T108" i="12"/>
  <c r="U108" i="12"/>
  <c r="V108" i="12"/>
  <c r="W108" i="12"/>
  <c r="X108" i="12"/>
  <c r="Y108" i="12"/>
  <c r="Z108" i="12"/>
  <c r="AA108" i="12"/>
  <c r="AB108" i="12"/>
  <c r="AC108" i="12"/>
  <c r="AD108" i="12"/>
  <c r="AE108" i="12"/>
  <c r="AF108" i="12"/>
  <c r="AG108" i="12"/>
  <c r="AH108" i="12"/>
  <c r="AI108" i="12"/>
  <c r="AJ108" i="12"/>
  <c r="AK108" i="12"/>
  <c r="AL108" i="12"/>
  <c r="A61" i="12"/>
  <c r="B61" i="12"/>
  <c r="C61" i="12"/>
  <c r="E61" i="12"/>
  <c r="F61" i="12"/>
  <c r="G61" i="12"/>
  <c r="J61" i="12"/>
  <c r="K61" i="12"/>
  <c r="L61" i="12"/>
  <c r="M61" i="12"/>
  <c r="N61" i="12"/>
  <c r="O61" i="12"/>
  <c r="P61" i="12"/>
  <c r="H61" i="12" s="1"/>
  <c r="Q61" i="12"/>
  <c r="I61" i="12" s="1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A77" i="12"/>
  <c r="B77" i="12"/>
  <c r="C77" i="12"/>
  <c r="E77" i="12"/>
  <c r="F77" i="12"/>
  <c r="G77" i="12"/>
  <c r="H77" i="12"/>
  <c r="J77" i="12"/>
  <c r="K77" i="12"/>
  <c r="L77" i="12"/>
  <c r="M77" i="12"/>
  <c r="N77" i="12"/>
  <c r="O77" i="12"/>
  <c r="P77" i="12"/>
  <c r="Q77" i="12"/>
  <c r="I77" i="12" s="1"/>
  <c r="R77" i="12"/>
  <c r="S77" i="12"/>
  <c r="T77" i="12"/>
  <c r="U77" i="12"/>
  <c r="V77" i="12"/>
  <c r="W77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AK77" i="12"/>
  <c r="AL77" i="12"/>
  <c r="A94" i="12"/>
  <c r="B94" i="12"/>
  <c r="C94" i="12"/>
  <c r="E94" i="12"/>
  <c r="F94" i="12"/>
  <c r="G94" i="12"/>
  <c r="J94" i="12"/>
  <c r="K94" i="12"/>
  <c r="L94" i="12"/>
  <c r="M94" i="12"/>
  <c r="N94" i="12"/>
  <c r="O94" i="12"/>
  <c r="P94" i="12"/>
  <c r="H94" i="12" s="1"/>
  <c r="Q94" i="12"/>
  <c r="I94" i="12" s="1"/>
  <c r="R94" i="12"/>
  <c r="S94" i="12"/>
  <c r="T94" i="12"/>
  <c r="U94" i="12"/>
  <c r="V94" i="12"/>
  <c r="W94" i="12"/>
  <c r="X94" i="12"/>
  <c r="Y94" i="12"/>
  <c r="Z94" i="12"/>
  <c r="AA94" i="12"/>
  <c r="AB94" i="12"/>
  <c r="AC94" i="12"/>
  <c r="AD94" i="12"/>
  <c r="AE94" i="12"/>
  <c r="AF94" i="12"/>
  <c r="AG94" i="12"/>
  <c r="AH94" i="12"/>
  <c r="AI94" i="12"/>
  <c r="AJ94" i="12"/>
  <c r="AK94" i="12"/>
  <c r="AL94" i="12"/>
  <c r="A16" i="12"/>
  <c r="B16" i="12"/>
  <c r="C16" i="12"/>
  <c r="E16" i="12"/>
  <c r="F16" i="12"/>
  <c r="G16" i="12"/>
  <c r="J16" i="12"/>
  <c r="K16" i="12"/>
  <c r="L16" i="12"/>
  <c r="M16" i="12"/>
  <c r="N16" i="12"/>
  <c r="O16" i="12"/>
  <c r="P16" i="12"/>
  <c r="H16" i="12" s="1"/>
  <c r="Q16" i="12"/>
  <c r="I16" i="12" s="1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78" i="12"/>
  <c r="B78" i="12"/>
  <c r="C78" i="12"/>
  <c r="E78" i="12"/>
  <c r="F78" i="12"/>
  <c r="G78" i="12"/>
  <c r="J78" i="12"/>
  <c r="K78" i="12"/>
  <c r="L78" i="12"/>
  <c r="M78" i="12"/>
  <c r="N78" i="12"/>
  <c r="O78" i="12"/>
  <c r="P78" i="12"/>
  <c r="H78" i="12" s="1"/>
  <c r="Q78" i="12"/>
  <c r="I78" i="12" s="1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A100" i="12"/>
  <c r="B100" i="12"/>
  <c r="C100" i="12"/>
  <c r="E100" i="12"/>
  <c r="F100" i="12"/>
  <c r="G100" i="12"/>
  <c r="J100" i="12"/>
  <c r="K100" i="12"/>
  <c r="L100" i="12"/>
  <c r="M100" i="12"/>
  <c r="N100" i="12"/>
  <c r="O100" i="12"/>
  <c r="P100" i="12"/>
  <c r="H100" i="12" s="1"/>
  <c r="Q100" i="12"/>
  <c r="I100" i="12" s="1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AH100" i="12"/>
  <c r="AI100" i="12"/>
  <c r="AJ100" i="12"/>
  <c r="AK100" i="12"/>
  <c r="AL100" i="12"/>
  <c r="A113" i="12"/>
  <c r="B113" i="12"/>
  <c r="C113" i="12"/>
  <c r="E113" i="12"/>
  <c r="F113" i="12"/>
  <c r="G113" i="12"/>
  <c r="H113" i="12"/>
  <c r="J113" i="12"/>
  <c r="K113" i="12"/>
  <c r="L113" i="12"/>
  <c r="M113" i="12"/>
  <c r="N113" i="12"/>
  <c r="O113" i="12"/>
  <c r="P113" i="12"/>
  <c r="Q113" i="12"/>
  <c r="I113" i="12" s="1"/>
  <c r="R113" i="12"/>
  <c r="S113" i="12"/>
  <c r="T113" i="12"/>
  <c r="U113" i="12"/>
  <c r="V113" i="12"/>
  <c r="W113" i="12"/>
  <c r="X113" i="12"/>
  <c r="Y113" i="12"/>
  <c r="Z113" i="12"/>
  <c r="AA113" i="12"/>
  <c r="AB113" i="12"/>
  <c r="AC113" i="12"/>
  <c r="AD113" i="12"/>
  <c r="AE113" i="12"/>
  <c r="AF113" i="12"/>
  <c r="AG113" i="12"/>
  <c r="AH113" i="12"/>
  <c r="AI113" i="12"/>
  <c r="AJ113" i="12"/>
  <c r="AK113" i="12"/>
  <c r="AL113" i="12"/>
  <c r="A103" i="12"/>
  <c r="B103" i="12"/>
  <c r="C103" i="12"/>
  <c r="E103" i="12"/>
  <c r="F103" i="12"/>
  <c r="G103" i="12"/>
  <c r="I103" i="12"/>
  <c r="J103" i="12"/>
  <c r="K103" i="12"/>
  <c r="L103" i="12"/>
  <c r="M103" i="12"/>
  <c r="N103" i="12"/>
  <c r="O103" i="12"/>
  <c r="P103" i="12"/>
  <c r="H103" i="12" s="1"/>
  <c r="Q103" i="12"/>
  <c r="R103" i="12"/>
  <c r="S103" i="12"/>
  <c r="T103" i="12"/>
  <c r="U103" i="12"/>
  <c r="V103" i="12"/>
  <c r="W103" i="12"/>
  <c r="X103" i="12"/>
  <c r="Y103" i="12"/>
  <c r="Z103" i="12"/>
  <c r="AA103" i="12"/>
  <c r="AB103" i="12"/>
  <c r="AC103" i="12"/>
  <c r="AD103" i="12"/>
  <c r="AE103" i="12"/>
  <c r="AF103" i="12"/>
  <c r="AG103" i="12"/>
  <c r="AH103" i="12"/>
  <c r="AI103" i="12"/>
  <c r="AJ103" i="12"/>
  <c r="AK103" i="12"/>
  <c r="AL103" i="12"/>
  <c r="A11" i="12"/>
  <c r="B11" i="12"/>
  <c r="C11" i="12"/>
  <c r="E11" i="12"/>
  <c r="F11" i="12"/>
  <c r="G11" i="12"/>
  <c r="J11" i="12"/>
  <c r="K11" i="12"/>
  <c r="L11" i="12"/>
  <c r="M11" i="12"/>
  <c r="N11" i="12"/>
  <c r="O11" i="12"/>
  <c r="P11" i="12"/>
  <c r="H11" i="12" s="1"/>
  <c r="Q11" i="12"/>
  <c r="I11" i="12" s="1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44" i="12"/>
  <c r="B44" i="12"/>
  <c r="C44" i="12"/>
  <c r="E44" i="12"/>
  <c r="F44" i="12"/>
  <c r="G44" i="12"/>
  <c r="J44" i="12"/>
  <c r="K44" i="12"/>
  <c r="L44" i="12"/>
  <c r="M44" i="12"/>
  <c r="N44" i="12"/>
  <c r="O44" i="12"/>
  <c r="P44" i="12"/>
  <c r="H44" i="12" s="1"/>
  <c r="Q44" i="12"/>
  <c r="I44" i="12" s="1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A58" i="12"/>
  <c r="B58" i="12"/>
  <c r="C58" i="12"/>
  <c r="E58" i="12"/>
  <c r="F58" i="12"/>
  <c r="G58" i="12"/>
  <c r="I58" i="12"/>
  <c r="J58" i="12"/>
  <c r="K58" i="12"/>
  <c r="L58" i="12"/>
  <c r="M58" i="12"/>
  <c r="N58" i="12"/>
  <c r="O58" i="12"/>
  <c r="P58" i="12"/>
  <c r="H58" i="12" s="1"/>
  <c r="Q58" i="12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A60" i="12"/>
  <c r="B60" i="12"/>
  <c r="C60" i="12"/>
  <c r="E60" i="12"/>
  <c r="F60" i="12"/>
  <c r="G60" i="12"/>
  <c r="J60" i="12"/>
  <c r="K60" i="12"/>
  <c r="L60" i="12"/>
  <c r="M60" i="12"/>
  <c r="N60" i="12"/>
  <c r="O60" i="12"/>
  <c r="P60" i="12"/>
  <c r="H60" i="12" s="1"/>
  <c r="Q60" i="12"/>
  <c r="I60" i="12" s="1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A122" i="12"/>
  <c r="B122" i="12"/>
  <c r="C122" i="12"/>
  <c r="E122" i="12"/>
  <c r="F122" i="12"/>
  <c r="G122" i="12"/>
  <c r="J122" i="12"/>
  <c r="K122" i="12"/>
  <c r="L122" i="12"/>
  <c r="M122" i="12"/>
  <c r="N122" i="12"/>
  <c r="O122" i="12"/>
  <c r="P122" i="12"/>
  <c r="H122" i="12" s="1"/>
  <c r="Q122" i="12"/>
  <c r="I122" i="12" s="1"/>
  <c r="R122" i="12"/>
  <c r="S122" i="12"/>
  <c r="T122" i="12"/>
  <c r="U122" i="12"/>
  <c r="V122" i="12"/>
  <c r="W122" i="12"/>
  <c r="X122" i="12"/>
  <c r="Y122" i="12"/>
  <c r="Z122" i="12"/>
  <c r="AA122" i="12"/>
  <c r="AB122" i="12"/>
  <c r="AC122" i="12"/>
  <c r="AD122" i="12"/>
  <c r="AE122" i="12"/>
  <c r="AF122" i="12"/>
  <c r="AG122" i="12"/>
  <c r="AH122" i="12"/>
  <c r="AI122" i="12"/>
  <c r="AJ122" i="12"/>
  <c r="AK122" i="12"/>
  <c r="AL122" i="12"/>
  <c r="A22" i="12"/>
  <c r="B22" i="12"/>
  <c r="C22" i="12"/>
  <c r="E22" i="12"/>
  <c r="F22" i="12"/>
  <c r="G22" i="12"/>
  <c r="J22" i="12"/>
  <c r="K22" i="12"/>
  <c r="L22" i="12"/>
  <c r="M22" i="12"/>
  <c r="N22" i="12"/>
  <c r="O22" i="12"/>
  <c r="P22" i="12"/>
  <c r="H22" i="12" s="1"/>
  <c r="Q22" i="12"/>
  <c r="I22" i="12" s="1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34" i="12"/>
  <c r="B34" i="12"/>
  <c r="C34" i="12"/>
  <c r="E34" i="12"/>
  <c r="F34" i="12"/>
  <c r="G34" i="12"/>
  <c r="J34" i="12"/>
  <c r="K34" i="12"/>
  <c r="L34" i="12"/>
  <c r="M34" i="12"/>
  <c r="N34" i="12"/>
  <c r="O34" i="12"/>
  <c r="P34" i="12"/>
  <c r="H34" i="12" s="1"/>
  <c r="Q34" i="12"/>
  <c r="I34" i="12" s="1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A36" i="12"/>
  <c r="B36" i="12"/>
  <c r="C36" i="12"/>
  <c r="E36" i="12"/>
  <c r="F36" i="12"/>
  <c r="G36" i="12"/>
  <c r="J36" i="12"/>
  <c r="K36" i="12"/>
  <c r="L36" i="12"/>
  <c r="M36" i="12"/>
  <c r="N36" i="12"/>
  <c r="O36" i="12"/>
  <c r="P36" i="12"/>
  <c r="H36" i="12" s="1"/>
  <c r="Q36" i="12"/>
  <c r="I36" i="12" s="1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A53" i="12"/>
  <c r="B53" i="12"/>
  <c r="C53" i="12"/>
  <c r="E53" i="12"/>
  <c r="F53" i="12"/>
  <c r="G53" i="12"/>
  <c r="H53" i="12"/>
  <c r="J53" i="12"/>
  <c r="K53" i="12"/>
  <c r="L53" i="12"/>
  <c r="M53" i="12"/>
  <c r="N53" i="12"/>
  <c r="O53" i="12"/>
  <c r="P53" i="12"/>
  <c r="Q53" i="12"/>
  <c r="I53" i="12" s="1"/>
  <c r="R53" i="12"/>
  <c r="S53" i="12"/>
  <c r="T53" i="12"/>
  <c r="U53" i="12"/>
  <c r="V53" i="12"/>
  <c r="W53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A55" i="12"/>
  <c r="B55" i="12"/>
  <c r="C55" i="12"/>
  <c r="E55" i="12"/>
  <c r="F55" i="12"/>
  <c r="G55" i="12"/>
  <c r="J55" i="12"/>
  <c r="K55" i="12"/>
  <c r="L55" i="12"/>
  <c r="M55" i="12"/>
  <c r="N55" i="12"/>
  <c r="O55" i="12"/>
  <c r="P55" i="12"/>
  <c r="H55" i="12" s="1"/>
  <c r="Q55" i="12"/>
  <c r="I55" i="12" s="1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A66" i="12"/>
  <c r="B66" i="12"/>
  <c r="C66" i="12"/>
  <c r="E66" i="12"/>
  <c r="F66" i="12"/>
  <c r="G66" i="12"/>
  <c r="J66" i="12"/>
  <c r="K66" i="12"/>
  <c r="L66" i="12"/>
  <c r="M66" i="12"/>
  <c r="N66" i="12"/>
  <c r="O66" i="12"/>
  <c r="P66" i="12"/>
  <c r="H66" i="12" s="1"/>
  <c r="Q66" i="12"/>
  <c r="I66" i="12" s="1"/>
  <c r="R66" i="12"/>
  <c r="S66" i="12"/>
  <c r="T66" i="12"/>
  <c r="U66" i="12"/>
  <c r="V66" i="12"/>
  <c r="W66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A75" i="12"/>
  <c r="B75" i="12"/>
  <c r="C75" i="12"/>
  <c r="E75" i="12"/>
  <c r="F75" i="12"/>
  <c r="G75" i="12"/>
  <c r="J75" i="12"/>
  <c r="K75" i="12"/>
  <c r="L75" i="12"/>
  <c r="M75" i="12"/>
  <c r="N75" i="12"/>
  <c r="O75" i="12"/>
  <c r="P75" i="12"/>
  <c r="H75" i="12" s="1"/>
  <c r="Q75" i="12"/>
  <c r="I75" i="12" s="1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A81" i="12"/>
  <c r="B81" i="12"/>
  <c r="C81" i="12"/>
  <c r="E81" i="12"/>
  <c r="F81" i="12"/>
  <c r="G81" i="12"/>
  <c r="I81" i="12"/>
  <c r="J81" i="12"/>
  <c r="K81" i="12"/>
  <c r="L81" i="12"/>
  <c r="M81" i="12"/>
  <c r="N81" i="12"/>
  <c r="O81" i="12"/>
  <c r="P81" i="12"/>
  <c r="H81" i="12" s="1"/>
  <c r="Q81" i="12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A82" i="12"/>
  <c r="B82" i="12"/>
  <c r="C82" i="12"/>
  <c r="E82" i="12"/>
  <c r="F82" i="12"/>
  <c r="G82" i="12"/>
  <c r="J82" i="12"/>
  <c r="K82" i="12"/>
  <c r="L82" i="12"/>
  <c r="M82" i="12"/>
  <c r="N82" i="12"/>
  <c r="O82" i="12"/>
  <c r="P82" i="12"/>
  <c r="H82" i="12" s="1"/>
  <c r="Q82" i="12"/>
  <c r="I82" i="12" s="1"/>
  <c r="R82" i="12"/>
  <c r="S82" i="12"/>
  <c r="T82" i="12"/>
  <c r="U82" i="12"/>
  <c r="V82" i="12"/>
  <c r="W82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A85" i="12"/>
  <c r="B85" i="12"/>
  <c r="C85" i="12"/>
  <c r="E85" i="12"/>
  <c r="F85" i="12"/>
  <c r="G85" i="12"/>
  <c r="J85" i="12"/>
  <c r="K85" i="12"/>
  <c r="L85" i="12"/>
  <c r="M85" i="12"/>
  <c r="N85" i="12"/>
  <c r="O85" i="12"/>
  <c r="P85" i="12"/>
  <c r="H85" i="12" s="1"/>
  <c r="Q85" i="12"/>
  <c r="I85" i="12" s="1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A98" i="12"/>
  <c r="B98" i="12"/>
  <c r="C98" i="12"/>
  <c r="E98" i="12"/>
  <c r="F98" i="12"/>
  <c r="G98" i="12"/>
  <c r="J98" i="12"/>
  <c r="K98" i="12"/>
  <c r="L98" i="12"/>
  <c r="M98" i="12"/>
  <c r="N98" i="12"/>
  <c r="O98" i="12"/>
  <c r="P98" i="12"/>
  <c r="H98" i="12" s="1"/>
  <c r="Q98" i="12"/>
  <c r="I98" i="12" s="1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AH98" i="12"/>
  <c r="AI98" i="12"/>
  <c r="AJ98" i="12"/>
  <c r="AK98" i="12"/>
  <c r="AL98" i="12"/>
  <c r="A117" i="12"/>
  <c r="B117" i="12"/>
  <c r="C117" i="12"/>
  <c r="E117" i="12"/>
  <c r="F117" i="12"/>
  <c r="G117" i="12"/>
  <c r="J117" i="12"/>
  <c r="K117" i="12"/>
  <c r="L117" i="12"/>
  <c r="M117" i="12"/>
  <c r="N117" i="12"/>
  <c r="O117" i="12"/>
  <c r="P117" i="12"/>
  <c r="H117" i="12" s="1"/>
  <c r="Q117" i="12"/>
  <c r="I117" i="12" s="1"/>
  <c r="R117" i="12"/>
  <c r="S117" i="12"/>
  <c r="T117" i="12"/>
  <c r="U117" i="12"/>
  <c r="V117" i="12"/>
  <c r="W117" i="12"/>
  <c r="X117" i="12"/>
  <c r="Y117" i="12"/>
  <c r="Z117" i="12"/>
  <c r="AA117" i="12"/>
  <c r="AB117" i="12"/>
  <c r="AC117" i="12"/>
  <c r="AD117" i="12"/>
  <c r="AE117" i="12"/>
  <c r="AF117" i="12"/>
  <c r="AG117" i="12"/>
  <c r="AH117" i="12"/>
  <c r="AI117" i="12"/>
  <c r="AJ117" i="12"/>
  <c r="AK117" i="12"/>
  <c r="AL117" i="12"/>
  <c r="A110" i="12"/>
  <c r="B110" i="12"/>
  <c r="C110" i="12"/>
  <c r="E110" i="12"/>
  <c r="F110" i="12"/>
  <c r="G110" i="12"/>
  <c r="I110" i="12"/>
  <c r="J110" i="12"/>
  <c r="K110" i="12"/>
  <c r="L110" i="12"/>
  <c r="M110" i="12"/>
  <c r="N110" i="12"/>
  <c r="O110" i="12"/>
  <c r="P110" i="12"/>
  <c r="H110" i="12" s="1"/>
  <c r="Q110" i="12"/>
  <c r="R110" i="12"/>
  <c r="S110" i="12"/>
  <c r="T110" i="12"/>
  <c r="U110" i="12"/>
  <c r="V110" i="12"/>
  <c r="W110" i="12"/>
  <c r="X110" i="12"/>
  <c r="Y110" i="12"/>
  <c r="Z110" i="12"/>
  <c r="AA110" i="12"/>
  <c r="AB110" i="12"/>
  <c r="AC110" i="12"/>
  <c r="AD110" i="12"/>
  <c r="AE110" i="12"/>
  <c r="AF110" i="12"/>
  <c r="AG110" i="12"/>
  <c r="AH110" i="12"/>
  <c r="AI110" i="12"/>
  <c r="AJ110" i="12"/>
  <c r="AK110" i="12"/>
  <c r="AL110" i="12"/>
  <c r="A114" i="12"/>
  <c r="B114" i="12"/>
  <c r="C114" i="12"/>
  <c r="E114" i="12"/>
  <c r="F114" i="12"/>
  <c r="G114" i="12"/>
  <c r="J114" i="12"/>
  <c r="K114" i="12"/>
  <c r="L114" i="12"/>
  <c r="M114" i="12"/>
  <c r="N114" i="12"/>
  <c r="O114" i="12"/>
  <c r="P114" i="12"/>
  <c r="H114" i="12" s="1"/>
  <c r="Q114" i="12"/>
  <c r="I114" i="12" s="1"/>
  <c r="R114" i="12"/>
  <c r="S114" i="12"/>
  <c r="T114" i="12"/>
  <c r="U114" i="12"/>
  <c r="V114" i="12"/>
  <c r="W114" i="12"/>
  <c r="X114" i="12"/>
  <c r="Y114" i="12"/>
  <c r="Z114" i="12"/>
  <c r="AA114" i="12"/>
  <c r="AB114" i="12"/>
  <c r="AC114" i="12"/>
  <c r="AD114" i="12"/>
  <c r="AE114" i="12"/>
  <c r="AF114" i="12"/>
  <c r="AG114" i="12"/>
  <c r="AH114" i="12"/>
  <c r="AI114" i="12"/>
  <c r="AJ114" i="12"/>
  <c r="AK114" i="12"/>
  <c r="AL114" i="12"/>
  <c r="A105" i="12"/>
  <c r="B105" i="12"/>
  <c r="C105" i="12"/>
  <c r="E105" i="12"/>
  <c r="F105" i="12"/>
  <c r="G105" i="12"/>
  <c r="J105" i="12"/>
  <c r="K105" i="12"/>
  <c r="L105" i="12"/>
  <c r="M105" i="12"/>
  <c r="N105" i="12"/>
  <c r="O105" i="12"/>
  <c r="P105" i="12"/>
  <c r="H105" i="12" s="1"/>
  <c r="Q105" i="12"/>
  <c r="I105" i="12" s="1"/>
  <c r="R105" i="12"/>
  <c r="S105" i="12"/>
  <c r="T105" i="12"/>
  <c r="U105" i="12"/>
  <c r="V105" i="12"/>
  <c r="W105" i="12"/>
  <c r="X105" i="12"/>
  <c r="Y105" i="12"/>
  <c r="Z105" i="12"/>
  <c r="AA105" i="12"/>
  <c r="AB105" i="12"/>
  <c r="AC105" i="12"/>
  <c r="AD105" i="12"/>
  <c r="AE105" i="12"/>
  <c r="AF105" i="12"/>
  <c r="AG105" i="12"/>
  <c r="AH105" i="12"/>
  <c r="AI105" i="12"/>
  <c r="AJ105" i="12"/>
  <c r="AK105" i="12"/>
  <c r="AL105" i="12"/>
  <c r="A124" i="12"/>
  <c r="B124" i="12"/>
  <c r="C124" i="12"/>
  <c r="E124" i="12"/>
  <c r="F124" i="12"/>
  <c r="G124" i="12"/>
  <c r="J124" i="12"/>
  <c r="K124" i="12"/>
  <c r="L124" i="12"/>
  <c r="M124" i="12"/>
  <c r="N124" i="12"/>
  <c r="O124" i="12"/>
  <c r="P124" i="12"/>
  <c r="H124" i="12" s="1"/>
  <c r="Q124" i="12"/>
  <c r="I124" i="12" s="1"/>
  <c r="R124" i="12"/>
  <c r="S124" i="12"/>
  <c r="T124" i="12"/>
  <c r="U124" i="12"/>
  <c r="V124" i="12"/>
  <c r="W124" i="12"/>
  <c r="X124" i="12"/>
  <c r="Y124" i="12"/>
  <c r="Z124" i="12"/>
  <c r="AA124" i="12"/>
  <c r="AB124" i="12"/>
  <c r="AC124" i="12"/>
  <c r="AD124" i="12"/>
  <c r="AE124" i="12"/>
  <c r="AF124" i="12"/>
  <c r="AG124" i="12"/>
  <c r="AH124" i="12"/>
  <c r="AI124" i="12"/>
  <c r="AJ124" i="12"/>
  <c r="AK124" i="12"/>
  <c r="AL124" i="12"/>
  <c r="A64" i="12"/>
  <c r="B64" i="12"/>
  <c r="C64" i="12"/>
  <c r="E64" i="12"/>
  <c r="F64" i="12"/>
  <c r="G64" i="12"/>
  <c r="H64" i="12"/>
  <c r="I64" i="12"/>
  <c r="J64" i="12"/>
  <c r="K64" i="12"/>
  <c r="L64" i="12"/>
  <c r="M64" i="12"/>
  <c r="N64" i="12"/>
  <c r="O64" i="12"/>
  <c r="P64" i="12"/>
  <c r="Q64" i="12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A31" i="12"/>
  <c r="B31" i="12"/>
  <c r="C31" i="12"/>
  <c r="E31" i="12"/>
  <c r="F31" i="12"/>
  <c r="G31" i="12"/>
  <c r="J31" i="12"/>
  <c r="K31" i="12"/>
  <c r="L31" i="12"/>
  <c r="M31" i="12"/>
  <c r="N31" i="12"/>
  <c r="O31" i="12"/>
  <c r="P31" i="12"/>
  <c r="H31" i="12" s="1"/>
  <c r="Q31" i="12"/>
  <c r="I31" i="12" s="1"/>
  <c r="R31" i="12"/>
  <c r="S31" i="12"/>
  <c r="T31" i="12"/>
  <c r="U31" i="12"/>
  <c r="V31" i="12"/>
  <c r="W31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A47" i="12"/>
  <c r="B47" i="12"/>
  <c r="C47" i="12"/>
  <c r="E47" i="12"/>
  <c r="F47" i="12"/>
  <c r="G47" i="12"/>
  <c r="J47" i="12"/>
  <c r="K47" i="12"/>
  <c r="L47" i="12"/>
  <c r="M47" i="12"/>
  <c r="N47" i="12"/>
  <c r="O47" i="12"/>
  <c r="P47" i="12"/>
  <c r="H47" i="12" s="1"/>
  <c r="Q47" i="12"/>
  <c r="I47" i="12" s="1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A59" i="12"/>
  <c r="B59" i="12"/>
  <c r="C59" i="12"/>
  <c r="E59" i="12"/>
  <c r="F59" i="12"/>
  <c r="G59" i="12"/>
  <c r="J59" i="12"/>
  <c r="K59" i="12"/>
  <c r="L59" i="12"/>
  <c r="M59" i="12"/>
  <c r="N59" i="12"/>
  <c r="O59" i="12"/>
  <c r="P59" i="12"/>
  <c r="H59" i="12" s="1"/>
  <c r="Q59" i="12"/>
  <c r="I59" i="12" s="1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A37" i="12"/>
  <c r="B37" i="12"/>
  <c r="C37" i="12"/>
  <c r="E37" i="12"/>
  <c r="F37" i="12"/>
  <c r="G37" i="12"/>
  <c r="H37" i="12"/>
  <c r="J37" i="12"/>
  <c r="K37" i="12"/>
  <c r="L37" i="12"/>
  <c r="M37" i="12"/>
  <c r="N37" i="12"/>
  <c r="O37" i="12"/>
  <c r="P37" i="12"/>
  <c r="Q37" i="12"/>
  <c r="I37" i="12" s="1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A89" i="12"/>
  <c r="B89" i="12"/>
  <c r="C89" i="12"/>
  <c r="E89" i="12"/>
  <c r="F89" i="12"/>
  <c r="G89" i="12"/>
  <c r="J89" i="12"/>
  <c r="K89" i="12"/>
  <c r="L89" i="12"/>
  <c r="M89" i="12"/>
  <c r="N89" i="12"/>
  <c r="O89" i="12"/>
  <c r="P89" i="12"/>
  <c r="H89" i="12" s="1"/>
  <c r="Q89" i="12"/>
  <c r="I89" i="12" s="1"/>
  <c r="R89" i="12"/>
  <c r="S89" i="12"/>
  <c r="T89" i="12"/>
  <c r="U89" i="12"/>
  <c r="V89" i="12"/>
  <c r="W89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O20" i="12"/>
  <c r="O29" i="12"/>
  <c r="AL20" i="12"/>
  <c r="AK20" i="12"/>
  <c r="AL29" i="12"/>
  <c r="AK29" i="12"/>
  <c r="AJ29" i="12"/>
  <c r="AK5" i="12" l="1"/>
  <c r="K1" i="12" s="1"/>
  <c r="AL5" i="12"/>
  <c r="K2" i="12" s="1"/>
  <c r="AJ20" i="12"/>
  <c r="AI20" i="12"/>
  <c r="AH20" i="12"/>
  <c r="AG20" i="12"/>
  <c r="AF20" i="12"/>
  <c r="AE20" i="12"/>
  <c r="AD20" i="12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I20" i="12" s="1"/>
  <c r="P20" i="12"/>
  <c r="H20" i="12" s="1"/>
  <c r="N20" i="12"/>
  <c r="M20" i="12"/>
  <c r="L20" i="12"/>
  <c r="K20" i="12"/>
  <c r="J20" i="12"/>
  <c r="G20" i="12"/>
  <c r="F20" i="12"/>
  <c r="E20" i="12"/>
  <c r="C20" i="12"/>
  <c r="B20" i="12"/>
  <c r="A20" i="12"/>
  <c r="H5" i="12" l="1"/>
  <c r="N29" i="12"/>
  <c r="M29" i="12"/>
  <c r="L29" i="12"/>
  <c r="K29" i="12"/>
  <c r="J29" i="12"/>
  <c r="G29" i="12"/>
  <c r="F29" i="12"/>
  <c r="E29" i="12"/>
  <c r="C29" i="12"/>
  <c r="B29" i="12"/>
  <c r="A29" i="12"/>
  <c r="AI29" i="12"/>
  <c r="AH29" i="12"/>
  <c r="AG29" i="12"/>
  <c r="AF29" i="12"/>
  <c r="AE29" i="12"/>
  <c r="AD29" i="12"/>
  <c r="AC29" i="12"/>
  <c r="AB29" i="12"/>
  <c r="AA29" i="12"/>
  <c r="Z29" i="12"/>
  <c r="Y29" i="12"/>
  <c r="X29" i="12"/>
  <c r="W29" i="12"/>
  <c r="V29" i="12"/>
  <c r="U29" i="12"/>
  <c r="T29" i="12"/>
  <c r="R29" i="12"/>
  <c r="S29" i="12"/>
  <c r="Q29" i="12"/>
  <c r="I29" i="12" s="1"/>
  <c r="P29" i="12"/>
  <c r="H29" i="12" s="1"/>
  <c r="AJ5" i="12" l="1"/>
  <c r="H4" i="12" s="1"/>
</calcChain>
</file>

<file path=xl/sharedStrings.xml><?xml version="1.0" encoding="utf-8"?>
<sst xmlns="http://schemas.openxmlformats.org/spreadsheetml/2006/main" count="1171" uniqueCount="186">
  <si>
    <t>tray code</t>
  </si>
  <si>
    <t>tray</t>
  </si>
  <si>
    <t>tray description</t>
  </si>
  <si>
    <t>price each</t>
  </si>
  <si>
    <t>plug count</t>
  </si>
  <si>
    <t>QTY</t>
  </si>
  <si>
    <t>sku</t>
  </si>
  <si>
    <t>price
tray</t>
  </si>
  <si>
    <t>Special Instructions:</t>
  </si>
  <si>
    <t>Ship Week</t>
  </si>
  <si>
    <t>Company</t>
  </si>
  <si>
    <t>Customer
Number</t>
  </si>
  <si>
    <t>new</t>
  </si>
  <si>
    <t>patent</t>
  </si>
  <si>
    <t>cutflower</t>
  </si>
  <si>
    <t>tag rule</t>
  </si>
  <si>
    <t xml:space="preserve">Volume 1
</t>
  </si>
  <si>
    <t xml:space="preserve">Volume 2
</t>
  </si>
  <si>
    <t xml:space="preserve">Volume 3
</t>
  </si>
  <si>
    <t>Volume 1
w/EOD</t>
  </si>
  <si>
    <t>Volume 2
w/EOD</t>
  </si>
  <si>
    <t>Volume 3
w/EOD</t>
  </si>
  <si>
    <t>How Did They 
Place The Order</t>
  </si>
  <si>
    <t>Who Placed 
The Order</t>
  </si>
  <si>
    <t>Add Tags to Match Order?</t>
  </si>
  <si>
    <t>Variety</t>
  </si>
  <si>
    <t>V#</t>
  </si>
  <si>
    <t>extended line</t>
  </si>
  <si>
    <t>subtotal</t>
  </si>
  <si>
    <t>Subtotal</t>
  </si>
  <si>
    <t>N</t>
  </si>
  <si>
    <t>( Terms and Conditions continued on next page below. )</t>
  </si>
  <si>
    <t xml:space="preserve">Volume 4
</t>
  </si>
  <si>
    <t xml:space="preserve">Volume 5
</t>
  </si>
  <si>
    <t>Volume 4
w/EOD</t>
  </si>
  <si>
    <t>Volume 5
w/EOD</t>
  </si>
  <si>
    <t>EOD (Y or N)</t>
  </si>
  <si>
    <t>Volumes  1- 4</t>
  </si>
  <si>
    <t>total units</t>
  </si>
  <si>
    <t>total qty</t>
  </si>
  <si>
    <t>Total Units</t>
  </si>
  <si>
    <t>Total Qty</t>
  </si>
  <si>
    <t>paste in PPG file here</t>
  </si>
  <si>
    <t>HERB   LAVENDER LAVANDULA ANGUSTIFOLIA MUNSTEAD (Blue Violet)</t>
  </si>
  <si>
    <t>DBCO</t>
  </si>
  <si>
    <t>51 STRIP ORGANIC</t>
  </si>
  <si>
    <t>CERTIFIED ORGANIC STRIP TRAY</t>
  </si>
  <si>
    <t>PER</t>
  </si>
  <si>
    <t>Perennial variety</t>
  </si>
  <si>
    <t>T3</t>
  </si>
  <si>
    <t>Tag available on request</t>
  </si>
  <si>
    <t>HERB   CHIVES ALLIUM SCHOENOPRASUM CHIVES</t>
  </si>
  <si>
    <t>HERB   BASIL LEMON</t>
  </si>
  <si>
    <t>ANN</t>
  </si>
  <si>
    <t>Annual variety</t>
  </si>
  <si>
    <t>HERB   CILANTRO CORIANDRUM SATIVUM (Common)</t>
  </si>
  <si>
    <t>HERB   FENNEL VULGARE RUBRUM BRONZE</t>
  </si>
  <si>
    <t>HERB   BASIL SIAM QUEEN (THAI)</t>
  </si>
  <si>
    <t>HERB   HYSSOPUS OFFICINALIS HYSSOP (BLUE FLOWER)</t>
  </si>
  <si>
    <t>HERB   MARJORAM SWEET</t>
  </si>
  <si>
    <t>HERB   SAVORY WINTER SATUREJA MONTANA</t>
  </si>
  <si>
    <t>HERB   MINT MENTHA PULEGIUM PENNYROYAL</t>
  </si>
  <si>
    <t>HERB   CHAMOMILE GERMAN CHAMOMILE</t>
  </si>
  <si>
    <t>HERB   SORREL RUMEX ACETOSA FRENCH</t>
  </si>
  <si>
    <t>HERB   ARUGULA ROCKET (ROQUETTE)</t>
  </si>
  <si>
    <t>HERB   RUE RUTA GRAVEOLENS</t>
  </si>
  <si>
    <t>HERB   ROSEMARY ROSMARINUS OFFICINALIS (UPRIGHT)</t>
  </si>
  <si>
    <t>HERB   PARSLEY PLAIN (SINGLE OR ITALIAN)</t>
  </si>
  <si>
    <t>HERB   PARSLEY MENUETTE</t>
  </si>
  <si>
    <t>HERB   LAVENDER LAVANDULA ANGUSTIFOLIA ARCTIC SNOW</t>
  </si>
  <si>
    <t>HERB   THYME VULGARIS PIZZA</t>
  </si>
  <si>
    <t>HERB   BASIL GENOVESE DMR</t>
  </si>
  <si>
    <t>HERB   BASIL SWEET DMR</t>
  </si>
  <si>
    <t>HERB   OREGANO MAJORICUM (ITALIAN OREGANO)</t>
  </si>
  <si>
    <t>HERB   LEMON VERBENA (LIPPIA CITRIODORA) ALOYSIA TRIPHYLLA</t>
  </si>
  <si>
    <t>HERB   MINT MENTHA PIPERITA CHOCOLATE</t>
  </si>
  <si>
    <t>HERB   MINT MENTHA SUAVEOLENS PINEAPPLE (VARIEGATED)</t>
  </si>
  <si>
    <t>HERB   MINT MENTHA SPICATA KENTUCKY COLONEL (Spearmint)</t>
  </si>
  <si>
    <t>HERB   PARSLEY CRISPUM CURLY</t>
  </si>
  <si>
    <t>HERB   ROSEMARY ROSMARINUS OFFICINALIS ARP</t>
  </si>
  <si>
    <t>HERB   ROSEMARY ROSMARINUS OFFICINALIS FORESTER</t>
  </si>
  <si>
    <t>HERB   ROSEMARY ROSMARINUS OFFICINALIS PROSTRATUS (Creeping)</t>
  </si>
  <si>
    <t>HERB   ROSEMARY ROSMARINUS OFFICINALIS SALEM</t>
  </si>
  <si>
    <t>HERB   SAGE SALVIA OFFICINALIS BERGGARTEN</t>
  </si>
  <si>
    <t>HERB   SAGE SALVIA OFFICINALIS AUREA  (GOLDEN VARIEGATED)</t>
  </si>
  <si>
    <t>HERB   SAGE SALVIA ELEGANS (RUTILANS) PINEAPPLE (Bright Scarlet)</t>
  </si>
  <si>
    <t>1ST</t>
  </si>
  <si>
    <t>1st year flowering</t>
  </si>
  <si>
    <t>HERB   SAGE SALVIA OFFICINALIS PURPUREA PURPLE</t>
  </si>
  <si>
    <t>HERB   SAGE SALVIA OFFICINALIS TRICOLOR</t>
  </si>
  <si>
    <t>HERB   TARRAGON FRENCH ARTEMISIA DRACUNCULUS SATIVA</t>
  </si>
  <si>
    <t>HERB   THYME PRAECOX PSEUDOLANUGINOSUS WOOLLY (Pink/White Creeping)</t>
  </si>
  <si>
    <t>HERB   CURRY HELICHRYSUM ITALICUM TALL (24-48 in tall)</t>
  </si>
  <si>
    <t>HERB   DILL ANETHUM GRAVEOLENS DILL</t>
  </si>
  <si>
    <t>GERMANDER TEUCRIUM CHAMAEDRYS (Upright)</t>
  </si>
  <si>
    <t>HERB   LEMON BALM MELISSA OFFICINALIS</t>
  </si>
  <si>
    <t>HERB   MINT MENTHA REQUIENII CORSICAN</t>
  </si>
  <si>
    <t>HERB   OREGANO ORIGANUM VULGARE GOLDEN AUREA (Golden Yellow)</t>
  </si>
  <si>
    <t>HERB   THYME CITRIODORUS DOONE VALLEY (Variegated Creeping)</t>
  </si>
  <si>
    <t>HERB   THYME CITRIODORUS LIME (GREEN) (Lime Scented)</t>
  </si>
  <si>
    <t>HERB   THYME VULGARIS ARGENTEUS SILVER EDGE (White Flowers, Upright)</t>
  </si>
  <si>
    <t>HERB   THYME VULGARIS ENGLISH (Upright)</t>
  </si>
  <si>
    <t>HERB   BASIL HOLY OCIMUM BASILICUM</t>
  </si>
  <si>
    <t>HERB   THYME PRAECOX SERPHYLLUM PINK CHINTZ (Salmon Pink Creeping)</t>
  </si>
  <si>
    <t>HERB   SAGE SALVIA OFFICINALIS DWARF GREY (NANA)</t>
  </si>
  <si>
    <t>HERB   MINT MENTHA PIPERITA PEPPERMINT</t>
  </si>
  <si>
    <t>HERB   LAVENDER LAVANDULA ANGUSTIFOLIA HIDCOTE (Deep Blue)</t>
  </si>
  <si>
    <t>CUT</t>
  </si>
  <si>
    <t>Suited for cut flower production</t>
  </si>
  <si>
    <t>SANTOLINA CHAMAECYPARISSUS (GRAY LAVENDER COTTON)</t>
  </si>
  <si>
    <t>HERB   MINT MENTHA SPICATA SPEARMINT</t>
  </si>
  <si>
    <t>HERB   LAVENDER LAVANDULA ANGUSTIFOLIA VERA (Common)</t>
  </si>
  <si>
    <t>HERB   LAVENDER LAVANDULA X INTERMEDIA BRIDGET CHLOE</t>
  </si>
  <si>
    <t>PAT</t>
  </si>
  <si>
    <t>Patented</t>
  </si>
  <si>
    <t>T2</t>
  </si>
  <si>
    <t>Tag required but NOT included in price</t>
  </si>
  <si>
    <t>HERB   ROSEMARY ROSMARINUS OFFICINALIS ABRAXAS</t>
  </si>
  <si>
    <t>HERB   THYME SERPHYLLUM WHITE FLOWER (ALBUS)</t>
  </si>
  <si>
    <t>HERB   MINT MENTHA GRACILIS VARIEGATA EMERALD AND GOLD</t>
  </si>
  <si>
    <t>HERB   ROSEMARY ROSMARINUS OFFICINALIS IRENE</t>
  </si>
  <si>
    <t>HERB   MARJORAM GOLDEN TIP</t>
  </si>
  <si>
    <t>NEPETA X FAASSENII BLUE WONDER (CATMINT) (Lavender Blue)</t>
  </si>
  <si>
    <t>HERB   MINT MENTHA ORANGE</t>
  </si>
  <si>
    <t>HERB   THYME SERPHYLLUM MOTHER OF THYME (Pink/Purple Creeping)</t>
  </si>
  <si>
    <t>HERB   LAVENDER LAVANDULA X INTERMEDIA GROSSO (Purple)</t>
  </si>
  <si>
    <t>HERB   LAVENDER LAVANDULA HETEROPHYLLA GOODWIN CREEK (GREY)</t>
  </si>
  <si>
    <t>HERB   ROSEMARY ROSMARINUS OFFICINALIS TUSCAN BLUE</t>
  </si>
  <si>
    <t>HERB   THYME VULGARIS ENGLISH WEDGEWOOD (Two-toned Green Upright)</t>
  </si>
  <si>
    <t>HERB   BASIL AFRICAN BLUE</t>
  </si>
  <si>
    <t>OREGANO  ORNAMENTAL ORIGANUM ROTUNDIFOLIUM KENT BEAUTY</t>
  </si>
  <si>
    <t>HERB   MINT MENTHA PIPERITA VARIEGATED PEPPERMINT</t>
  </si>
  <si>
    <t>HERB   ROSEMARY ROSMARINUS OFFICINALIS SPICE ISLAND</t>
  </si>
  <si>
    <t>HERB   STEVIA REBAUDIANA STEVIA</t>
  </si>
  <si>
    <t>ECHINACEA ANGUSTIFOLIA (NARROW LEAF) (Purple)</t>
  </si>
  <si>
    <t>HERB   THYME CITRIODORUS ARCHER'S GOLD (Bright Yellow Upright)</t>
  </si>
  <si>
    <t>HERB   THYME CITRIODORUS AUREUS (GOLDEN LEMON VARIEG.) (Upright)</t>
  </si>
  <si>
    <t>HERB   ROSEMARY ROSMARINUS OFFICINALIS HILL HARDY</t>
  </si>
  <si>
    <t>HERB   BASIL GREEK COLUMNAR</t>
  </si>
  <si>
    <t>HERB   LAVENDER LAVANDULA HETEROPHYLLA SWEET</t>
  </si>
  <si>
    <t>HERB   THYME VULGARIS ARGENTEUS HI HO SILVER (Variegated Upright)</t>
  </si>
  <si>
    <t>HERB   LAVENDER LAVANDULA X INTERMEDIA PROVENCE</t>
  </si>
  <si>
    <t>HERB   PATCHOULI POGOSTEMON CABLIN PATCHOULI</t>
  </si>
  <si>
    <t>HERB   OREGANO ORIGANUM VULGARE HOT AND SPICY</t>
  </si>
  <si>
    <t>HERB   ROSEMARY ROSMARINUS OFFICINALIS BARBECUE (BAR-B-QUE)</t>
  </si>
  <si>
    <t>HERB   THYME CITRIODORUS LEMON (Green Upright)</t>
  </si>
  <si>
    <t>HERB   NEPETA CATARIA CATNIP (CATMINT)</t>
  </si>
  <si>
    <t>HERB   ROSEMARY ROSMARINUS OFFICINALIS FOXTAIL</t>
  </si>
  <si>
    <t>HERB   SAGE SALVIA OFFICINALIS GROWERS FRIEND (Green)</t>
  </si>
  <si>
    <t>HERB   BASIL PESTO PERPETUO</t>
  </si>
  <si>
    <t>HERB   ROSEMARY ROSMARINUS OFFICINALIS GORIZIA</t>
  </si>
  <si>
    <t>HERB   SORREL RUMEX SANGUINEUS RED VEINED</t>
  </si>
  <si>
    <t>HERB   THYME PULEGIOIDES FOXLEY</t>
  </si>
  <si>
    <t>HERB   TARRAGON TEXAS (MEXICAN MINT MARIGOLD) TAGETES LUCIDA (Tarragon Scented)</t>
  </si>
  <si>
    <t>HERB   BASIL AMETHYST (Purple Black)</t>
  </si>
  <si>
    <t>HERB   MINT MENTHA BERRIES AND CREAM</t>
  </si>
  <si>
    <t>HERB   MINT MENTHA SUAVEOLENS STRAWBERRY</t>
  </si>
  <si>
    <t>HERB   MINT MENTHA VILLOSA MOJITO (Mild Spearmint)</t>
  </si>
  <si>
    <t>HERB   THYME VULGARIS FRENCH (SUMMER) (Upright)</t>
  </si>
  <si>
    <t>HERB   CORIANDER PERSICARIA ERRATA VIETNAMESE CORIANDER</t>
  </si>
  <si>
    <t>HERB   LAVENDER LAVANDULA MULTIFIDA FERN LEAF</t>
  </si>
  <si>
    <t>HERB   LAVENDER LAVANDULA X INTERMEDIA DUTCH</t>
  </si>
  <si>
    <t>HERB   MINT MENTHA SPICATA DOUBLE (Spearmint)</t>
  </si>
  <si>
    <t>HERB   MINT MENTHA SPICATA MINT JULEP (Spearmint)</t>
  </si>
  <si>
    <t>HERB   OREGANO POLIOMINTHA LONGIFLORA MEXICAN OREGANO</t>
  </si>
  <si>
    <t>HERB   ROSEMARY ROSMARINUS OFFICINALIS BLUE RAIN</t>
  </si>
  <si>
    <t>HERB   ROSEMARY ROSMARINUS OFFICINALIS LOCKWOOD DE FOREST</t>
  </si>
  <si>
    <t>HERB   ROSEMARY ROSMARINUS OFFICINALIS MRS. HOWARDS CREEPING</t>
  </si>
  <si>
    <t>HERB   ROSEMARY ROSMARINUS OFFICINALIS SHADY ACRES</t>
  </si>
  <si>
    <t>HERB   SAVORY WINTER SATUREJA MONTANA NANA WINTER DWARF</t>
  </si>
  <si>
    <t>HERB   THYME THRACICUS LAVENDER (Lavender-Scented Thyme)</t>
  </si>
  <si>
    <t>HERB   THYME CITRIODORUS LIME GOLDEN (Gold Leaves, Lime Scented)</t>
  </si>
  <si>
    <t>HERB   THYME SERPHYLLUM COCCINEUS MOTHER OF RED FLOWER (Creeping)</t>
  </si>
  <si>
    <t>HERB   THYME CITRIODORUS ARGENTEUS SILVER EDGE LEMON (Variegated, Lemon Scent, Upr)</t>
  </si>
  <si>
    <t>HERB   THYME VULGARIS TRANSPARENT YELLOW (Chartreuse)</t>
  </si>
  <si>
    <t>HERB   OREGANO ORIGANUM VULGARE GREEK MOUNTAIN</t>
  </si>
  <si>
    <t>HERB   LAVENDER LAVANDULA DENTATA FRINGED FRENCH</t>
  </si>
  <si>
    <t>HERB   MINT MENTHA PIPERITA BASIL</t>
  </si>
  <si>
    <t>HERB   MINT MENTHA THAI</t>
  </si>
  <si>
    <t>NEW</t>
  </si>
  <si>
    <t>New item with vendor</t>
  </si>
  <si>
    <t>HERB   LAVENDER LAVANDULA X INTERMEDIA EDELWEISS</t>
  </si>
  <si>
    <t>HERB   RUNGIA KLOSSII MUSHROOM PLANT</t>
  </si>
  <si>
    <t>none</t>
  </si>
  <si>
    <t>The following Early Order Discounts are available on orders placed by October 15, 2026 and shipped between January 4, 2027 and June 28, 2027.
	- Orders of 12 trays per ship date receive 1¢ off per plant
	- Orders of 13-40 trays per ship date receive 1.5¢ off per plant
	- Orders of 41+ trays per ship date receive 2¢ off per plant</t>
  </si>
  <si>
    <t>Early Order Discount (EOD) = N/A
For more quote options,
 contact Germania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</si>
</sst>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$&quot;#,##0.00"/>
  </numFmts>
  <fonts count="17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name val="Arial"/>
      <family val="2"/>
    </font>
    <font>
      <sz val="10"/>
      <color theme="4"/>
      <name val="Arial"/>
      <family val="2"/>
    </font>
    <font>
      <sz val="11"/>
      <color theme="1"/>
      <name val="Calibri"/>
      <family val="2"/>
      <scheme val="minor"/>
    </font>
    <font>
      <sz val="14"/>
      <color rgb="FF1E1E1E"/>
      <name val="Calibri"/>
      <family val="2"/>
    </font>
    <font>
      <sz val="18"/>
      <color theme="9" tint="-0.499984740745262"/>
      <name val="Calibri"/>
      <family val="2"/>
      <scheme val="minor"/>
    </font>
    <font>
      <sz val="16"/>
      <color theme="9" tint="-0.499984740745262"/>
      <name val="Calibri (Body)_x0000_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249946592608417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/>
      <diagonal/>
    </border>
    <border>
      <left/>
      <right style="thin">
        <color indexed="64"/>
      </right>
      <top style="thin">
        <color theme="2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ck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ck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3" fontId="4" fillId="0" borderId="11" xfId="0" applyNumberFormat="1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vertical="top"/>
    </xf>
    <xf numFmtId="0" fontId="6" fillId="0" borderId="17" xfId="0" applyFont="1" applyBorder="1"/>
    <xf numFmtId="0" fontId="0" fillId="0" borderId="5" xfId="0" applyBorder="1" applyAlignment="1" applyProtection="1">
      <alignment horizontal="center"/>
      <protection locked="0"/>
    </xf>
    <xf numFmtId="0" fontId="7" fillId="0" borderId="17" xfId="0" applyFont="1" applyBorder="1"/>
    <xf numFmtId="49" fontId="0" fillId="0" borderId="3" xfId="0" applyNumberFormat="1" applyBorder="1" applyAlignment="1" applyProtection="1">
      <alignment vertical="center"/>
      <protection locked="0"/>
    </xf>
    <xf numFmtId="49" fontId="0" fillId="0" borderId="14" xfId="0" applyNumberFormat="1" applyBorder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textRotation="90" wrapText="1"/>
    </xf>
    <xf numFmtId="0" fontId="1" fillId="2" borderId="10" xfId="0" applyFont="1" applyFill="1" applyBorder="1" applyAlignment="1">
      <alignment horizontal="left" vertical="top" wrapText="1"/>
    </xf>
    <xf numFmtId="164" fontId="1" fillId="2" borderId="10" xfId="0" applyNumberFormat="1" applyFont="1" applyFill="1" applyBorder="1" applyAlignment="1">
      <alignment horizontal="center" vertical="top" wrapText="1"/>
    </xf>
    <xf numFmtId="165" fontId="1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9" xfId="0" applyNumberFormat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0" fillId="0" borderId="4" xfId="0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165" fontId="1" fillId="2" borderId="9" xfId="0" applyNumberFormat="1" applyFont="1" applyFill="1" applyBorder="1" applyAlignment="1">
      <alignment horizontal="right" vertical="top" wrapText="1"/>
    </xf>
    <xf numFmtId="165" fontId="1" fillId="5" borderId="23" xfId="0" applyNumberFormat="1" applyFont="1" applyFill="1" applyBorder="1" applyAlignment="1">
      <alignment horizontal="center" vertical="top" wrapText="1"/>
    </xf>
    <xf numFmtId="165" fontId="9" fillId="4" borderId="0" xfId="0" applyNumberFormat="1" applyFont="1" applyFill="1" applyAlignment="1">
      <alignment horizontal="right" vertical="center"/>
    </xf>
    <xf numFmtId="165" fontId="0" fillId="4" borderId="0" xfId="0" applyNumberFormat="1" applyFill="1" applyAlignment="1">
      <alignment horizontal="righ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center" shrinkToFit="1"/>
    </xf>
    <xf numFmtId="0" fontId="1" fillId="2" borderId="8" xfId="0" applyFont="1" applyFill="1" applyBorder="1" applyAlignment="1">
      <alignment horizontal="center" vertical="top" shrinkToFit="1"/>
    </xf>
    <xf numFmtId="165" fontId="0" fillId="0" borderId="0" xfId="0" applyNumberFormat="1" applyAlignment="1">
      <alignment horizontal="center" shrinkToFit="1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right" wrapText="1" indent="1"/>
    </xf>
    <xf numFmtId="0" fontId="0" fillId="6" borderId="0" xfId="0" applyFill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16" fillId="0" borderId="0" xfId="0" applyFont="1"/>
    <xf numFmtId="0" fontId="15" fillId="3" borderId="31" xfId="0" applyFont="1" applyFill="1" applyBorder="1" applyAlignment="1">
      <alignment horizontal="center" wrapText="1"/>
    </xf>
    <xf numFmtId="0" fontId="15" fillId="3" borderId="31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wrapText="1"/>
    </xf>
    <xf numFmtId="0" fontId="15" fillId="3" borderId="30" xfId="0" applyFont="1" applyFill="1" applyBorder="1" applyAlignment="1">
      <alignment horizontal="center" wrapText="1"/>
    </xf>
    <xf numFmtId="0" fontId="15" fillId="3" borderId="32" xfId="0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center" vertical="center" shrinkToFit="1"/>
    </xf>
    <xf numFmtId="165" fontId="0" fillId="4" borderId="22" xfId="0" applyNumberFormat="1" applyFill="1" applyBorder="1" applyAlignment="1">
      <alignment horizontal="center" vertical="center" shrinkToFit="1"/>
    </xf>
    <xf numFmtId="49" fontId="11" fillId="3" borderId="25" xfId="0" applyNumberFormat="1" applyFont="1" applyFill="1" applyBorder="1" applyAlignment="1">
      <alignment horizontal="left" vertical="center" wrapText="1" indent="1"/>
    </xf>
    <xf numFmtId="0" fontId="10" fillId="3" borderId="24" xfId="0" applyFont="1" applyFill="1" applyBorder="1" applyAlignment="1">
      <alignment horizontal="left" vertical="center" wrapText="1" indent="1"/>
    </xf>
    <xf numFmtId="0" fontId="10" fillId="3" borderId="2" xfId="0" applyFont="1" applyFill="1" applyBorder="1" applyAlignment="1">
      <alignment horizontal="left" vertical="center" wrapText="1" indent="1"/>
    </xf>
    <xf numFmtId="0" fontId="10" fillId="3" borderId="4" xfId="0" applyFont="1" applyFill="1" applyBorder="1" applyAlignment="1">
      <alignment horizontal="left" vertical="center" wrapText="1" indent="1"/>
    </xf>
    <xf numFmtId="49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 wrapText="1"/>
    </xf>
    <xf numFmtId="14" fontId="5" fillId="0" borderId="12" xfId="0" applyNumberFormat="1" applyFon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3" fontId="5" fillId="0" borderId="13" xfId="0" applyNumberFormat="1" applyFont="1" applyBorder="1" applyAlignment="1" applyProtection="1">
      <alignment horizontal="center" vertical="center" shrinkToFit="1"/>
      <protection locked="0"/>
    </xf>
    <xf numFmtId="3" fontId="5" fillId="0" borderId="11" xfId="0" applyNumberFormat="1" applyFont="1" applyBorder="1" applyAlignment="1" applyProtection="1">
      <alignment horizontal="center" vertical="center" shrinkToFit="1"/>
      <protection locked="0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18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0" fillId="0" borderId="18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14" fontId="3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49" fontId="0" fillId="4" borderId="14" xfId="0" applyNumberFormat="1" applyFill="1" applyBorder="1" applyAlignment="1">
      <alignment horizontal="center" vertical="center"/>
    </xf>
    <xf numFmtId="3" fontId="14" fillId="0" borderId="27" xfId="0" applyNumberFormat="1" applyFont="1" applyBorder="1" applyAlignment="1">
      <alignment horizontal="center"/>
    </xf>
    <xf numFmtId="3" fontId="14" fillId="0" borderId="28" xfId="0" applyNumberFormat="1" applyFont="1" applyBorder="1" applyAlignment="1">
      <alignment horizontal="center"/>
    </xf>
    <xf numFmtId="3" fontId="14" fillId="0" borderId="2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49769</xdr:colOff>
      <xdr:row>0</xdr:row>
      <xdr:rowOff>132230</xdr:rowOff>
    </xdr:from>
    <xdr:to>
      <xdr:col>8</xdr:col>
      <xdr:colOff>737630</xdr:colOff>
      <xdr:row>42</xdr:row>
      <xdr:rowOff>43756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7C6D4-BA10-0F44-8D1E-26176BC11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9769" y="132230"/>
          <a:ext cx="7291861" cy="9436526"/>
        </a:xfrm>
        <a:prstGeom prst="rect">
          <a:avLst/>
        </a:prstGeom>
      </xdr:spPr>
    </xdr:pic>
    <xdr:clientData/>
  </xdr:twoCellAnchor>
  <xdr:twoCellAnchor editAs="oneCell">
    <xdr:from>
      <xdr:col>0</xdr:col>
      <xdr:colOff>29441</xdr:colOff>
      <xdr:row>48</xdr:row>
      <xdr:rowOff>64407</xdr:rowOff>
    </xdr:from>
    <xdr:to>
      <xdr:col>8</xdr:col>
      <xdr:colOff>757959</xdr:colOff>
      <xdr:row>90</xdr:row>
      <xdr:rowOff>28547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48E1EF-322F-EE4E-B5C3-A2DF064D9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29441" y="10950121"/>
          <a:ext cx="7332518" cy="9489140"/>
        </a:xfrm>
        <a:prstGeom prst="rect">
          <a:avLst/>
        </a:prstGeom>
      </xdr:spPr>
    </xdr:pic>
    <xdr:clientData/>
  </xdr:twoCellAnchor>
  <xdr:twoCellAnchor editAs="absolute">
    <xdr:from>
      <xdr:col>0</xdr:col>
      <xdr:colOff>381000</xdr:colOff>
      <xdr:row>0</xdr:row>
      <xdr:rowOff>117928</xdr:rowOff>
    </xdr:from>
    <xdr:to>
      <xdr:col>4</xdr:col>
      <xdr:colOff>226782</xdr:colOff>
      <xdr:row>1</xdr:row>
      <xdr:rowOff>172356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37B607-D9B7-9B44-9DC9-BDB2F632A290}"/>
            </a:ext>
          </a:extLst>
        </xdr:cNvPr>
        <xdr:cNvSpPr txBox="1"/>
      </xdr:nvSpPr>
      <xdr:spPr>
        <a:xfrm>
          <a:off x="381000" y="117928"/>
          <a:ext cx="3147782" cy="281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accent1"/>
              </a:solidFill>
            </a:rPr>
            <a:t>SEE "ORDER"</a:t>
          </a:r>
          <a:r>
            <a:rPr lang="en-US" sz="1200" b="1" baseline="0">
              <a:solidFill>
                <a:schemeClr val="accent1"/>
              </a:solidFill>
            </a:rPr>
            <a:t> TAB TO ENTER YOUR ORDER</a:t>
          </a:r>
          <a:endParaRPr lang="en-US" sz="1200" b="1">
            <a:solidFill>
              <a:schemeClr val="accent1"/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EC9A-1504-F94B-BA7A-E9D3D954A3F4}">
  <sheetPr>
    <pageSetUpPr fitToPage="1"/>
  </sheetPr>
  <dimension ref="B43:C43"/>
  <sheetViews>
    <sheetView showWhiteSpace="0" zoomScale="140" zoomScaleNormal="140" zoomScaleSheetLayoutView="100" zoomScalePageLayoutView="120" workbookViewId="0">
      <selection activeCell="N6" sqref="N6"/>
    </sheetView>
  </sheetViews>
  <sheetFormatPr baseColWidth="10" defaultRowHeight="18" thickTop="1" thickBottom="1"/>
  <cols>
    <col min="1" max="2" width="10.83203125" style="3"/>
    <col min="3" max="3" width="10.83203125" style="2"/>
    <col min="4" max="16384" width="10.83203125" style="3"/>
  </cols>
  <sheetData>
    <row r="43" spans="2:2" thickTop="1" thickBot="1">
      <c r="B43" s="5" t="s">
        <v>31</v>
      </c>
    </row>
  </sheetData>
  <sheetProtection algorithmName="SHA-512" hashValue="SLBjIyKburDREknzVzTl6oZtXEclKfaXsIcpjM/V3nbQu9l1rCmo4uJHKyXm0gc1cq8FwrLCtx8wrieKJvNY2Q==" saltValue="iOuFjG5UFH8Y/LyGi6Eptg==" spinCount="100000" sheet="1" objects="1" scenarios="1" selectLockedCells="1" selectUnlockedCells="1"/>
  <printOptions horizontalCentered="1"/>
  <pageMargins left="0" right="0" top="0" bottom="0" header="0" footer="0"/>
  <pageSetup scale="98" fitToHeight="2" orientation="portrait" horizontalDpi="0" verticalDpi="0"/>
  <headerFooter scaleWithDoc="0">
    <oddFooter>&amp;C&amp;"Helvetica,Regular"&amp;K272727&amp;F : &amp;A     &amp;D     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9C8C-CDDA-964E-9ED1-01C9271C81E1}">
  <sheetPr>
    <pageSetUpPr fitToPage="1"/>
  </sheetPr>
  <dimension ref="A1:AL127"/>
  <sheetViews>
    <sheetView tabSelected="1" zoomScale="90" zoomScaleNormal="90" workbookViewId="0">
      <pane ySplit="6" topLeftCell="A7" activePane="bottomLeft" state="frozen"/>
      <selection pane="bottomLeft" activeCell="D16" sqref="D16"/>
    </sheetView>
  </sheetViews>
  <sheetFormatPr baseColWidth="10" defaultRowHeight="16"/>
  <cols>
    <col min="1" max="1" width="5.83203125" style="8" customWidth="1"/>
    <col min="2" max="2" width="7" style="8" customWidth="1"/>
    <col min="3" max="3" width="6.83203125" style="8" customWidth="1"/>
    <col min="4" max="4" width="8.83203125" style="8" customWidth="1"/>
    <col min="5" max="5" width="14.33203125" style="35" customWidth="1"/>
    <col min="6" max="6" width="2.83203125" style="8" customWidth="1"/>
    <col min="7" max="7" width="70.83203125" style="22" customWidth="1"/>
    <col min="8" max="8" width="8.83203125" style="20" customWidth="1"/>
    <col min="9" max="9" width="8.83203125" style="21" customWidth="1"/>
    <col min="10" max="10" width="16.6640625" style="37" customWidth="1"/>
    <col min="11" max="11" width="8.83203125" style="8" customWidth="1"/>
    <col min="12" max="12" width="8.83203125" style="8" hidden="1" customWidth="1"/>
    <col min="13" max="13" width="8.83203125" style="8" customWidth="1"/>
    <col min="14" max="14" width="9.5" style="8" customWidth="1"/>
    <col min="15" max="15" width="8.83203125" style="8" customWidth="1"/>
    <col min="16" max="16" width="8.83203125" style="9" hidden="1" customWidth="1"/>
    <col min="17" max="17" width="8.83203125" style="10" hidden="1" customWidth="1"/>
    <col min="18" max="18" width="8.83203125" style="9" hidden="1" customWidth="1"/>
    <col min="19" max="19" width="8.83203125" style="10" hidden="1" customWidth="1"/>
    <col min="20" max="20" width="8.83203125" style="9" hidden="1" customWidth="1"/>
    <col min="21" max="21" width="8.83203125" style="10" hidden="1" customWidth="1"/>
    <col min="22" max="22" width="8.83203125" style="9" hidden="1" customWidth="1"/>
    <col min="23" max="23" width="8.83203125" style="10" hidden="1" customWidth="1"/>
    <col min="24" max="24" width="8.83203125" style="9" hidden="1" customWidth="1"/>
    <col min="25" max="25" width="8.83203125" style="10" hidden="1" customWidth="1"/>
    <col min="26" max="26" width="8.83203125" style="9" hidden="1" customWidth="1"/>
    <col min="27" max="27" width="8.83203125" style="10" hidden="1" customWidth="1"/>
    <col min="28" max="28" width="8.83203125" style="9" hidden="1" customWidth="1"/>
    <col min="29" max="29" width="8.83203125" style="10" hidden="1" customWidth="1"/>
    <col min="30" max="30" width="8.83203125" style="9" hidden="1" customWidth="1"/>
    <col min="31" max="31" width="8.83203125" style="10" hidden="1" customWidth="1"/>
    <col min="32" max="32" width="8.83203125" style="9" hidden="1" customWidth="1"/>
    <col min="33" max="33" width="8.83203125" style="10" hidden="1" customWidth="1"/>
    <col min="34" max="34" width="8.83203125" style="9" hidden="1" customWidth="1"/>
    <col min="35" max="35" width="8.83203125" style="10" hidden="1" customWidth="1"/>
    <col min="36" max="36" width="12.6640625" style="21" hidden="1" customWidth="1"/>
    <col min="37" max="38" width="0" style="8" hidden="1" customWidth="1"/>
  </cols>
  <sheetData>
    <row r="1" spans="1:38" ht="31" customHeight="1">
      <c r="A1" s="61" t="s">
        <v>23</v>
      </c>
      <c r="B1" s="60"/>
      <c r="C1" s="63" t="s">
        <v>22</v>
      </c>
      <c r="D1" s="64"/>
      <c r="E1" s="63" t="s">
        <v>11</v>
      </c>
      <c r="F1" s="64"/>
      <c r="G1" s="7" t="s">
        <v>10</v>
      </c>
      <c r="H1" s="60" t="s">
        <v>9</v>
      </c>
      <c r="I1" s="60"/>
      <c r="J1" s="42" t="s">
        <v>40</v>
      </c>
      <c r="K1" s="41">
        <f>AK5</f>
        <v>0</v>
      </c>
    </row>
    <row r="2" spans="1:38" ht="21" customHeight="1">
      <c r="A2" s="62"/>
      <c r="B2" s="62"/>
      <c r="C2" s="65"/>
      <c r="D2" s="66"/>
      <c r="E2" s="67"/>
      <c r="F2" s="68"/>
      <c r="G2" s="1"/>
      <c r="H2" s="73"/>
      <c r="I2" s="74"/>
      <c r="J2" s="42" t="s">
        <v>41</v>
      </c>
      <c r="K2" s="41">
        <f>AL5</f>
        <v>0</v>
      </c>
    </row>
    <row r="3" spans="1:38" ht="26" customHeight="1">
      <c r="A3" s="71" t="s">
        <v>24</v>
      </c>
      <c r="B3" s="72"/>
      <c r="C3" s="72"/>
      <c r="D3" s="24"/>
      <c r="E3" s="69" t="s">
        <v>8</v>
      </c>
      <c r="F3" s="70"/>
      <c r="G3" s="6"/>
      <c r="H3" s="75" t="s">
        <v>29</v>
      </c>
      <c r="I3" s="75"/>
      <c r="J3" s="39" t="s">
        <v>37</v>
      </c>
      <c r="K3" s="38">
        <v>1</v>
      </c>
    </row>
    <row r="4" spans="1:38" ht="26" customHeight="1" thickBot="1">
      <c r="A4" s="56" t="s">
        <v>184</v>
      </c>
      <c r="B4" s="57"/>
      <c r="C4" s="57"/>
      <c r="D4" s="57"/>
      <c r="E4" s="57"/>
      <c r="F4" s="57"/>
      <c r="G4" s="57"/>
      <c r="H4" s="54" t="str">
        <f>IFERROR(IF(AJ5&lt;&gt;0,AJ5,""),"VOL 1-3, EOD Y OR N")</f>
        <v/>
      </c>
      <c r="I4" s="55"/>
      <c r="J4" s="39" t="s">
        <v>36</v>
      </c>
      <c r="K4" s="38" t="s">
        <v>30</v>
      </c>
      <c r="P4" s="76"/>
      <c r="Q4" s="77"/>
      <c r="R4" s="78" t="s">
        <v>183</v>
      </c>
      <c r="S4" s="76"/>
      <c r="T4" s="78" t="s">
        <v>183</v>
      </c>
      <c r="U4" s="76"/>
      <c r="V4" s="78" t="s">
        <v>183</v>
      </c>
      <c r="W4" s="76"/>
      <c r="X4" s="78" t="s">
        <v>183</v>
      </c>
      <c r="Y4" s="76"/>
      <c r="Z4" s="77"/>
      <c r="AA4" s="77"/>
      <c r="AB4" s="78" t="s">
        <v>183</v>
      </c>
      <c r="AC4" s="76"/>
      <c r="AD4" s="78" t="s">
        <v>183</v>
      </c>
      <c r="AE4" s="76"/>
      <c r="AF4" s="78" t="s">
        <v>183</v>
      </c>
      <c r="AG4" s="76"/>
      <c r="AH4" s="78" t="s">
        <v>183</v>
      </c>
      <c r="AI4" s="76"/>
      <c r="AJ4" s="29" t="s">
        <v>28</v>
      </c>
    </row>
    <row r="5" spans="1:38" ht="79" customHeight="1">
      <c r="A5" s="58"/>
      <c r="B5" s="59"/>
      <c r="C5" s="59"/>
      <c r="D5" s="59"/>
      <c r="E5" s="59"/>
      <c r="F5" s="59"/>
      <c r="G5" s="59"/>
      <c r="H5" s="47" t="str">
        <f>CONCATENATE("Volume ", K3, " | EOD = ", K4, "      Units: ",K1,"  Qty: ",K2)</f>
        <v>Volume 1 | EOD = N      Units: 0  Qty: 0</v>
      </c>
      <c r="I5" s="48"/>
      <c r="J5" s="52" t="s">
        <v>185</v>
      </c>
      <c r="K5" s="53"/>
      <c r="P5" s="50" t="s">
        <v>16</v>
      </c>
      <c r="Q5" s="45"/>
      <c r="R5" s="44" t="s">
        <v>17</v>
      </c>
      <c r="S5" s="45"/>
      <c r="T5" s="44" t="s">
        <v>18</v>
      </c>
      <c r="U5" s="45"/>
      <c r="V5" s="44" t="s">
        <v>32</v>
      </c>
      <c r="W5" s="45"/>
      <c r="X5" s="44" t="s">
        <v>33</v>
      </c>
      <c r="Y5" s="51"/>
      <c r="Z5" s="49" t="s">
        <v>19</v>
      </c>
      <c r="AA5" s="45"/>
      <c r="AB5" s="44" t="s">
        <v>20</v>
      </c>
      <c r="AC5" s="45"/>
      <c r="AD5" s="44" t="s">
        <v>21</v>
      </c>
      <c r="AE5" s="45"/>
      <c r="AF5" s="44" t="s">
        <v>34</v>
      </c>
      <c r="AG5" s="45"/>
      <c r="AH5" s="44" t="s">
        <v>35</v>
      </c>
      <c r="AI5" s="46"/>
      <c r="AJ5" s="30">
        <f>SUBTOTAL(9,AJ7:AJ7914)</f>
        <v>0</v>
      </c>
      <c r="AK5" s="41">
        <f>SUBTOTAL(9,AK7:AK14990)</f>
        <v>0</v>
      </c>
      <c r="AL5" s="41">
        <f>SUBTOTAL(9,AL7:AL14990)</f>
        <v>0</v>
      </c>
    </row>
    <row r="6" spans="1:38" s="25" customFormat="1" ht="35" thickBot="1">
      <c r="A6" s="11" t="s">
        <v>26</v>
      </c>
      <c r="B6" s="12" t="s">
        <v>6</v>
      </c>
      <c r="C6" s="12" t="s">
        <v>0</v>
      </c>
      <c r="D6" s="12" t="s">
        <v>5</v>
      </c>
      <c r="E6" s="12" t="s">
        <v>1</v>
      </c>
      <c r="F6" s="13" t="s">
        <v>12</v>
      </c>
      <c r="G6" s="14" t="s">
        <v>25</v>
      </c>
      <c r="H6" s="15" t="s">
        <v>3</v>
      </c>
      <c r="I6" s="16" t="s">
        <v>7</v>
      </c>
      <c r="J6" s="36" t="s">
        <v>2</v>
      </c>
      <c r="K6" s="17" t="s">
        <v>4</v>
      </c>
      <c r="L6" s="17" t="s">
        <v>12</v>
      </c>
      <c r="M6" s="17" t="s">
        <v>13</v>
      </c>
      <c r="N6" s="17" t="s">
        <v>14</v>
      </c>
      <c r="O6" s="17" t="s">
        <v>15</v>
      </c>
      <c r="P6" s="18" t="s">
        <v>3</v>
      </c>
      <c r="Q6" s="16" t="s">
        <v>7</v>
      </c>
      <c r="R6" s="18" t="s">
        <v>3</v>
      </c>
      <c r="S6" s="16" t="s">
        <v>7</v>
      </c>
      <c r="T6" s="15" t="s">
        <v>3</v>
      </c>
      <c r="U6" s="16" t="s">
        <v>7</v>
      </c>
      <c r="V6" s="15" t="s">
        <v>3</v>
      </c>
      <c r="W6" s="16" t="s">
        <v>7</v>
      </c>
      <c r="X6" s="15" t="s">
        <v>3</v>
      </c>
      <c r="Y6" s="16" t="s">
        <v>7</v>
      </c>
      <c r="Z6" s="18" t="s">
        <v>3</v>
      </c>
      <c r="AA6" s="16" t="s">
        <v>7</v>
      </c>
      <c r="AB6" s="15" t="s">
        <v>3</v>
      </c>
      <c r="AC6" s="16" t="s">
        <v>7</v>
      </c>
      <c r="AD6" s="18" t="s">
        <v>3</v>
      </c>
      <c r="AE6" s="16" t="s">
        <v>7</v>
      </c>
      <c r="AF6" s="18" t="s">
        <v>3</v>
      </c>
      <c r="AG6" s="16" t="s">
        <v>7</v>
      </c>
      <c r="AH6" s="18" t="s">
        <v>3</v>
      </c>
      <c r="AI6" s="16" t="s">
        <v>7</v>
      </c>
      <c r="AJ6" s="28" t="s">
        <v>27</v>
      </c>
      <c r="AK6" s="40" t="s">
        <v>38</v>
      </c>
      <c r="AL6" s="40" t="s">
        <v>39</v>
      </c>
    </row>
    <row r="7" spans="1:38">
      <c r="A7" s="8">
        <f>IF(OUT!C75="", "", OUT!C75)</f>
        <v>774</v>
      </c>
      <c r="B7" s="19">
        <f>IF(OUT!A75="", "", OUT!A75)</f>
        <v>56770</v>
      </c>
      <c r="C7" s="8" t="str">
        <f>IF(OUT!D75="", "", OUT!D75)</f>
        <v>DBCO</v>
      </c>
      <c r="D7" s="4"/>
      <c r="E7" s="35" t="str">
        <f>IF(OUT!E75="", "", OUT!E75)</f>
        <v>51 STRIP ORGANIC</v>
      </c>
      <c r="F7" s="23" t="str">
        <f>IF(OUT!AE75="NEW", "✷", "")</f>
        <v/>
      </c>
      <c r="G7" t="str">
        <f>IF(OUT!B75="", "", OUT!B75)</f>
        <v>ECHINACEA ANGUSTIFOLIA (NARROW LEAF) (Purple)</v>
      </c>
      <c r="H7" s="20">
        <f>IF(AND($K$3=1,$K$4="N"),P7,IF(AND($K$3=2,$K$4="N"),R7,IF(AND($K$3=3,$K$4="N"),T7,IF(AND($K$3=4,$K$4="N"),V7,IF(AND($K$3=5,$K$4="N"),X7,IF(AND($K$3=1,$K$4="Y"),Z7,IF(AND($K$3=2,$K$4="Y"),AB7,IF(AND($K$3=3,$K$4="Y"),AD7,IF(AND($K$3=4,$K$4="Y"),AF7,IF(AND($K$3=5,$K$4="Y"),AH7,"FALSE"))))))))))</f>
        <v>0.88</v>
      </c>
      <c r="I7" s="21">
        <f>IF(AND($K$3=1,$K$4="N"),Q7,IF(AND($K$3=2,$K$4="N"),S7,IF(AND($K$3=3,$K$4="N"),U7,IF(AND($K$3=4,$K$4="N"),W7,IF(AND($K$3=5,$K$4="N"),Y7,IF(AND($K$3=1,$K$4="Y"),AA7,IF(AND($K$3=2,$K$4="Y"),AC7,IF(AND($K$3=3,$K$4="Y"),AE7,IF(AND($K$3=4,$K$4="Y"),AG7,IF(AND($K$3=5,$K$4="Y"),AI7,"FALSE"))))))))))</f>
        <v>44</v>
      </c>
      <c r="J7" s="35" t="str">
        <f>IF(OUT!F75="", "", OUT!F75)</f>
        <v>CERTIFIED ORGANIC STRIP TRAY</v>
      </c>
      <c r="K7" s="8">
        <f>IF(OUT!P75="", "", OUT!P75)</f>
        <v>50</v>
      </c>
      <c r="L7" s="8" t="str">
        <f>IF(OUT!AE75="", "", OUT!AE75)</f>
        <v/>
      </c>
      <c r="M7" s="8" t="str">
        <f>IF(OUT!AG75="", "", OUT!AG75)</f>
        <v/>
      </c>
      <c r="N7" s="8" t="str">
        <f>IF(OUT!AQ75="", "", OUT!AQ75)</f>
        <v/>
      </c>
      <c r="O7" s="8" t="str">
        <f>IF(OUT!BO75="", "", OUT!BO75)</f>
        <v>T3</v>
      </c>
      <c r="P7" s="9">
        <f>IF(OUT!N75="", "", OUT!N75)</f>
        <v>0.88</v>
      </c>
      <c r="Q7" s="10">
        <f>IF(OUT!O75="", "", OUT!O75)</f>
        <v>44</v>
      </c>
      <c r="R7" s="9" t="str">
        <f>IF(PPG!H75="", "", PPG!H75)</f>
        <v/>
      </c>
      <c r="S7" s="10" t="str">
        <f>IF(PPG!I75="", "", PPG!I75)</f>
        <v/>
      </c>
      <c r="T7" s="9" t="str">
        <f>IF(PPG!J75="", "", PPG!J75)</f>
        <v/>
      </c>
      <c r="U7" s="10" t="str">
        <f>IF(PPG!K75="", "", PPG!K75)</f>
        <v/>
      </c>
      <c r="V7" s="9" t="str">
        <f>IF(PPG!L75="", "", PPG!L75)</f>
        <v/>
      </c>
      <c r="W7" s="10" t="str">
        <f>IF(PPG!M75="", "", PPG!M75)</f>
        <v/>
      </c>
      <c r="X7" s="9" t="str">
        <f>IF(PPG!N75="", "", PPG!N75)</f>
        <v/>
      </c>
      <c r="Y7" s="10" t="str">
        <f>IF(PPG!O75="", "", PPG!O75)</f>
        <v/>
      </c>
      <c r="Z7" s="9" t="str">
        <f>IF(PPG!Q75="", "", PPG!Q75)</f>
        <v/>
      </c>
      <c r="AA7" s="10" t="str">
        <f>IF(PPG!R75="", "", PPG!R75)</f>
        <v/>
      </c>
      <c r="AB7" s="9" t="str">
        <f>IF(PPG!S75="", "", PPG!S75)</f>
        <v/>
      </c>
      <c r="AC7" s="10" t="str">
        <f>IF(PPG!T75="", "", PPG!T75)</f>
        <v/>
      </c>
      <c r="AD7" s="9" t="str">
        <f>IF(PPG!U75="", "", PPG!U75)</f>
        <v/>
      </c>
      <c r="AE7" s="10" t="str">
        <f>IF(PPG!V75="", "", PPG!V75)</f>
        <v/>
      </c>
      <c r="AF7" s="9" t="str">
        <f>IF(PPG!W75="", "", PPG!W75)</f>
        <v/>
      </c>
      <c r="AG7" s="10" t="str">
        <f>IF(PPG!X75="", "", PPG!X75)</f>
        <v/>
      </c>
      <c r="AH7" s="9" t="str">
        <f>IF(PPG!Y75="", "", PPG!Y75)</f>
        <v/>
      </c>
      <c r="AI7" s="10" t="str">
        <f>IF(PPG!Z75="", "", PPG!Z75)</f>
        <v/>
      </c>
      <c r="AJ7" s="31" t="str">
        <f>IF(D7&lt;&gt;"",D7*I7, "0.00")</f>
        <v>0.00</v>
      </c>
      <c r="AK7" s="8" t="str">
        <f>IF(D7&lt;&gt;"",D7, "0")</f>
        <v>0</v>
      </c>
      <c r="AL7" s="8" t="str">
        <f>IF(D7&lt;&gt;"",D7*K7, "0")</f>
        <v>0</v>
      </c>
    </row>
    <row r="8" spans="1:38">
      <c r="A8" s="8">
        <f>IF(OUT!C41="", "", OUT!C41)</f>
        <v>774</v>
      </c>
      <c r="B8" s="19">
        <f>IF(OUT!A41="", "", OUT!A41)</f>
        <v>30883</v>
      </c>
      <c r="C8" s="8" t="str">
        <f>IF(OUT!D41="", "", OUT!D41)</f>
        <v>DBCO</v>
      </c>
      <c r="D8" s="26"/>
      <c r="E8" s="35" t="str">
        <f>IF(OUT!E41="", "", OUT!E41)</f>
        <v>51 STRIP ORGANIC</v>
      </c>
      <c r="F8" s="23" t="str">
        <f>IF(OUT!AE41="NEW", "✷", "")</f>
        <v/>
      </c>
      <c r="G8" t="str">
        <f>IF(OUT!B41="", "", OUT!B41)</f>
        <v>GERMANDER TEUCRIUM CHAMAEDRYS (Upright)</v>
      </c>
      <c r="H8" s="20">
        <f>IF(AND($K$3=1,$K$4="N"),P8,IF(AND($K$3=2,$K$4="N"),R8,IF(AND($K$3=3,$K$4="N"),T8,IF(AND($K$3=4,$K$4="N"),V8,IF(AND($K$3=5,$K$4="N"),X8,IF(AND($K$3=1,$K$4="Y"),Z8,IF(AND($K$3=2,$K$4="Y"),AB8,IF(AND($K$3=3,$K$4="Y"),AD8,IF(AND($K$3=4,$K$4="Y"),AF8,IF(AND($K$3=5,$K$4="Y"),AH8,"FALSE"))))))))))</f>
        <v>0.82299999999999995</v>
      </c>
      <c r="I8" s="21">
        <f>IF(AND($K$3=1,$K$4="N"),Q8,IF(AND($K$3=2,$K$4="N"),S8,IF(AND($K$3=3,$K$4="N"),U8,IF(AND($K$3=4,$K$4="N"),W8,IF(AND($K$3=5,$K$4="N"),Y8,IF(AND($K$3=1,$K$4="Y"),AA8,IF(AND($K$3=2,$K$4="Y"),AC8,IF(AND($K$3=3,$K$4="Y"),AE8,IF(AND($K$3=4,$K$4="Y"),AG8,IF(AND($K$3=5,$K$4="Y"),AI8,"FALSE"))))))))))</f>
        <v>41.15</v>
      </c>
      <c r="J8" s="35" t="str">
        <f>IF(OUT!F41="", "", OUT!F41)</f>
        <v>CERTIFIED ORGANIC STRIP TRAY</v>
      </c>
      <c r="K8" s="8">
        <f>IF(OUT!P41="", "", OUT!P41)</f>
        <v>50</v>
      </c>
      <c r="L8" s="8" t="str">
        <f>IF(OUT!AE41="", "", OUT!AE41)</f>
        <v/>
      </c>
      <c r="M8" s="8" t="str">
        <f>IF(OUT!AG41="", "", OUT!AG41)</f>
        <v/>
      </c>
      <c r="N8" s="8" t="str">
        <f>IF(OUT!AQ41="", "", OUT!AQ41)</f>
        <v/>
      </c>
      <c r="O8" s="8" t="str">
        <f>IF(OUT!BO41="", "", OUT!BO41)</f>
        <v>T3</v>
      </c>
      <c r="P8" s="9">
        <f>IF(OUT!N41="", "", OUT!N41)</f>
        <v>0.82299999999999995</v>
      </c>
      <c r="Q8" s="10">
        <f>IF(OUT!O41="", "", OUT!O41)</f>
        <v>41.15</v>
      </c>
      <c r="R8" s="9" t="str">
        <f>IF(PPG!H41="", "", PPG!H41)</f>
        <v/>
      </c>
      <c r="S8" s="10" t="str">
        <f>IF(PPG!I41="", "", PPG!I41)</f>
        <v/>
      </c>
      <c r="T8" s="9" t="str">
        <f>IF(PPG!J41="", "", PPG!J41)</f>
        <v/>
      </c>
      <c r="U8" s="10" t="str">
        <f>IF(PPG!K41="", "", PPG!K41)</f>
        <v/>
      </c>
      <c r="V8" s="9" t="str">
        <f>IF(PPG!L41="", "", PPG!L41)</f>
        <v/>
      </c>
      <c r="W8" s="10" t="str">
        <f>IF(PPG!M41="", "", PPG!M41)</f>
        <v/>
      </c>
      <c r="X8" s="9" t="str">
        <f>IF(PPG!N41="", "", PPG!N41)</f>
        <v/>
      </c>
      <c r="Y8" s="10" t="str">
        <f>IF(PPG!O41="", "", PPG!O41)</f>
        <v/>
      </c>
      <c r="Z8" s="9" t="str">
        <f>IF(PPG!Q41="", "", PPG!Q41)</f>
        <v/>
      </c>
      <c r="AA8" s="10" t="str">
        <f>IF(PPG!R41="", "", PPG!R41)</f>
        <v/>
      </c>
      <c r="AB8" s="9" t="str">
        <f>IF(PPG!S41="", "", PPG!S41)</f>
        <v/>
      </c>
      <c r="AC8" s="10" t="str">
        <f>IF(PPG!T41="", "", PPG!T41)</f>
        <v/>
      </c>
      <c r="AD8" s="9" t="str">
        <f>IF(PPG!U41="", "", PPG!U41)</f>
        <v/>
      </c>
      <c r="AE8" s="10" t="str">
        <f>IF(PPG!V41="", "", PPG!V41)</f>
        <v/>
      </c>
      <c r="AF8" s="9" t="str">
        <f>IF(PPG!W41="", "", PPG!W41)</f>
        <v/>
      </c>
      <c r="AG8" s="10" t="str">
        <f>IF(PPG!X41="", "", PPG!X41)</f>
        <v/>
      </c>
      <c r="AH8" s="9" t="str">
        <f>IF(PPG!Y41="", "", PPG!Y41)</f>
        <v/>
      </c>
      <c r="AI8" s="10" t="str">
        <f>IF(PPG!Z41="", "", PPG!Z41)</f>
        <v/>
      </c>
      <c r="AJ8" s="31" t="str">
        <f>IF(D8&lt;&gt;"",D8*I8, "0.00")</f>
        <v>0.00</v>
      </c>
      <c r="AK8" s="8" t="str">
        <f>IF(D8&lt;&gt;"",D8, "0")</f>
        <v>0</v>
      </c>
      <c r="AL8" s="8" t="str">
        <f>IF(D8&lt;&gt;"",D8*K8, "0")</f>
        <v>0</v>
      </c>
    </row>
    <row r="9" spans="1:38">
      <c r="A9" s="8">
        <f>IF(OUT!C13="", "", OUT!C13)</f>
        <v>774</v>
      </c>
      <c r="B9" s="19">
        <f>IF(OUT!A13="", "", OUT!A13)</f>
        <v>7782</v>
      </c>
      <c r="C9" s="8" t="str">
        <f>IF(OUT!D13="", "", OUT!D13)</f>
        <v>DBCO</v>
      </c>
      <c r="D9" s="26"/>
      <c r="E9" s="35" t="str">
        <f>IF(OUT!E13="", "", OUT!E13)</f>
        <v>51 STRIP ORGANIC</v>
      </c>
      <c r="F9" s="23" t="str">
        <f>IF(OUT!AE13="NEW", "✷", "")</f>
        <v/>
      </c>
      <c r="G9" t="str">
        <f>IF(OUT!B13="", "", OUT!B13)</f>
        <v>HERB   ARUGULA ROCKET (ROQUETTE)</v>
      </c>
      <c r="H9" s="20">
        <f>IF(AND($K$3=1,$K$4="N"),P9,IF(AND($K$3=2,$K$4="N"),R9,IF(AND($K$3=3,$K$4="N"),T9,IF(AND($K$3=4,$K$4="N"),V9,IF(AND($K$3=5,$K$4="N"),X9,IF(AND($K$3=1,$K$4="Y"),Z9,IF(AND($K$3=2,$K$4="Y"),AB9,IF(AND($K$3=3,$K$4="Y"),AD9,IF(AND($K$3=4,$K$4="Y"),AF9,IF(AND($K$3=5,$K$4="Y"),AH9,"FALSE"))))))))))</f>
        <v>0.81200000000000006</v>
      </c>
      <c r="I9" s="21">
        <f>IF(AND($K$3=1,$K$4="N"),Q9,IF(AND($K$3=2,$K$4="N"),S9,IF(AND($K$3=3,$K$4="N"),U9,IF(AND($K$3=4,$K$4="N"),W9,IF(AND($K$3=5,$K$4="N"),Y9,IF(AND($K$3=1,$K$4="Y"),AA9,IF(AND($K$3=2,$K$4="Y"),AC9,IF(AND($K$3=3,$K$4="Y"),AE9,IF(AND($K$3=4,$K$4="Y"),AG9,IF(AND($K$3=5,$K$4="Y"),AI9,"FALSE"))))))))))</f>
        <v>40.6</v>
      </c>
      <c r="J9" s="35" t="str">
        <f>IF(OUT!F13="", "", OUT!F13)</f>
        <v>CERTIFIED ORGANIC STRIP TRAY</v>
      </c>
      <c r="K9" s="8">
        <f>IF(OUT!P13="", "", OUT!P13)</f>
        <v>50</v>
      </c>
      <c r="L9" s="8" t="str">
        <f>IF(OUT!AE13="", "", OUT!AE13)</f>
        <v/>
      </c>
      <c r="M9" s="8" t="str">
        <f>IF(OUT!AG13="", "", OUT!AG13)</f>
        <v/>
      </c>
      <c r="N9" s="8" t="str">
        <f>IF(OUT!AQ13="", "", OUT!AQ13)</f>
        <v/>
      </c>
      <c r="O9" s="8" t="str">
        <f>IF(OUT!BO13="", "", OUT!BO13)</f>
        <v>T3</v>
      </c>
      <c r="P9" s="9">
        <f>IF(OUT!N13="", "", OUT!N13)</f>
        <v>0.81200000000000006</v>
      </c>
      <c r="Q9" s="10">
        <f>IF(OUT!O13="", "", OUT!O13)</f>
        <v>40.6</v>
      </c>
      <c r="R9" s="9" t="str">
        <f>IF(PPG!H13="", "", PPG!H13)</f>
        <v/>
      </c>
      <c r="S9" s="10" t="str">
        <f>IF(PPG!I13="", "", PPG!I13)</f>
        <v/>
      </c>
      <c r="T9" s="9" t="str">
        <f>IF(PPG!J13="", "", PPG!J13)</f>
        <v/>
      </c>
      <c r="U9" s="10" t="str">
        <f>IF(PPG!K13="", "", PPG!K13)</f>
        <v/>
      </c>
      <c r="V9" s="9" t="str">
        <f>IF(PPG!L13="", "", PPG!L13)</f>
        <v/>
      </c>
      <c r="W9" s="10" t="str">
        <f>IF(PPG!M13="", "", PPG!M13)</f>
        <v/>
      </c>
      <c r="X9" s="9" t="str">
        <f>IF(PPG!N13="", "", PPG!N13)</f>
        <v/>
      </c>
      <c r="Y9" s="10" t="str">
        <f>IF(PPG!O13="", "", PPG!O13)</f>
        <v/>
      </c>
      <c r="Z9" s="9" t="str">
        <f>IF(PPG!Q13="", "", PPG!Q13)</f>
        <v/>
      </c>
      <c r="AA9" s="10" t="str">
        <f>IF(PPG!R13="", "", PPG!R13)</f>
        <v/>
      </c>
      <c r="AB9" s="9" t="str">
        <f>IF(PPG!S13="", "", PPG!S13)</f>
        <v/>
      </c>
      <c r="AC9" s="10" t="str">
        <f>IF(PPG!T13="", "", PPG!T13)</f>
        <v/>
      </c>
      <c r="AD9" s="9" t="str">
        <f>IF(PPG!U13="", "", PPG!U13)</f>
        <v/>
      </c>
      <c r="AE9" s="10" t="str">
        <f>IF(PPG!V13="", "", PPG!V13)</f>
        <v/>
      </c>
      <c r="AF9" s="9" t="str">
        <f>IF(PPG!W13="", "", PPG!W13)</f>
        <v/>
      </c>
      <c r="AG9" s="10" t="str">
        <f>IF(PPG!X13="", "", PPG!X13)</f>
        <v/>
      </c>
      <c r="AH9" s="9" t="str">
        <f>IF(PPG!Y13="", "", PPG!Y13)</f>
        <v/>
      </c>
      <c r="AI9" s="10" t="str">
        <f>IF(PPG!Z13="", "", PPG!Z13)</f>
        <v/>
      </c>
      <c r="AJ9" s="31" t="str">
        <f>IF(D9&lt;&gt;"",D9*I9, "0.00")</f>
        <v>0.00</v>
      </c>
      <c r="AK9" s="8" t="str">
        <f>IF(D9&lt;&gt;"",D9, "0")</f>
        <v>0</v>
      </c>
      <c r="AL9" s="8" t="str">
        <f>IF(D9&lt;&gt;"",D9*K9, "0")</f>
        <v>0</v>
      </c>
    </row>
    <row r="10" spans="1:38">
      <c r="A10" s="8">
        <f>IF(OUT!C70="", "", OUT!C70)</f>
        <v>774</v>
      </c>
      <c r="B10" s="19">
        <f>IF(OUT!A70="", "", OUT!A70)</f>
        <v>54845</v>
      </c>
      <c r="C10" s="8" t="str">
        <f>IF(OUT!D70="", "", OUT!D70)</f>
        <v>DBCO</v>
      </c>
      <c r="D10" s="26"/>
      <c r="E10" s="35" t="str">
        <f>IF(OUT!E70="", "", OUT!E70)</f>
        <v>51 STRIP ORGANIC</v>
      </c>
      <c r="F10" s="23" t="str">
        <f>IF(OUT!AE70="NEW", "✷", "")</f>
        <v/>
      </c>
      <c r="G10" t="str">
        <f>IF(OUT!B70="", "", OUT!B70)</f>
        <v>HERB   BASIL AFRICAN BLUE</v>
      </c>
      <c r="H10" s="20">
        <f>IF(AND($K$3=1,$K$4="N"),P10,IF(AND($K$3=2,$K$4="N"),R10,IF(AND($K$3=3,$K$4="N"),T10,IF(AND($K$3=4,$K$4="N"),V10,IF(AND($K$3=5,$K$4="N"),X10,IF(AND($K$3=1,$K$4="Y"),Z10,IF(AND($K$3=2,$K$4="Y"),AB10,IF(AND($K$3=3,$K$4="Y"),AD10,IF(AND($K$3=4,$K$4="Y"),AF10,IF(AND($K$3=5,$K$4="Y"),AH10,"FALSE"))))))))))</f>
        <v>0.81200000000000006</v>
      </c>
      <c r="I10" s="21">
        <f>IF(AND($K$3=1,$K$4="N"),Q10,IF(AND($K$3=2,$K$4="N"),S10,IF(AND($K$3=3,$K$4="N"),U10,IF(AND($K$3=4,$K$4="N"),W10,IF(AND($K$3=5,$K$4="N"),Y10,IF(AND($K$3=1,$K$4="Y"),AA10,IF(AND($K$3=2,$K$4="Y"),AC10,IF(AND($K$3=3,$K$4="Y"),AE10,IF(AND($K$3=4,$K$4="Y"),AG10,IF(AND($K$3=5,$K$4="Y"),AI10,"FALSE"))))))))))</f>
        <v>40.6</v>
      </c>
      <c r="J10" s="35" t="str">
        <f>IF(OUT!F70="", "", OUT!F70)</f>
        <v>CERTIFIED ORGANIC STRIP TRAY</v>
      </c>
      <c r="K10" s="8">
        <f>IF(OUT!P70="", "", OUT!P70)</f>
        <v>50</v>
      </c>
      <c r="L10" s="8" t="str">
        <f>IF(OUT!AE70="", "", OUT!AE70)</f>
        <v/>
      </c>
      <c r="M10" s="8" t="str">
        <f>IF(OUT!AG70="", "", OUT!AG70)</f>
        <v/>
      </c>
      <c r="N10" s="8" t="str">
        <f>IF(OUT!AQ70="", "", OUT!AQ70)</f>
        <v/>
      </c>
      <c r="O10" s="8" t="str">
        <f>IF(OUT!BO70="", "", OUT!BO70)</f>
        <v>T3</v>
      </c>
      <c r="P10" s="9">
        <f>IF(OUT!N70="", "", OUT!N70)</f>
        <v>0.81200000000000006</v>
      </c>
      <c r="Q10" s="10">
        <f>IF(OUT!O70="", "", OUT!O70)</f>
        <v>40.6</v>
      </c>
      <c r="R10" s="9" t="str">
        <f>IF(PPG!H70="", "", PPG!H70)</f>
        <v/>
      </c>
      <c r="S10" s="10" t="str">
        <f>IF(PPG!I70="", "", PPG!I70)</f>
        <v/>
      </c>
      <c r="T10" s="9" t="str">
        <f>IF(PPG!J70="", "", PPG!J70)</f>
        <v/>
      </c>
      <c r="U10" s="10" t="str">
        <f>IF(PPG!K70="", "", PPG!K70)</f>
        <v/>
      </c>
      <c r="V10" s="9" t="str">
        <f>IF(PPG!L70="", "", PPG!L70)</f>
        <v/>
      </c>
      <c r="W10" s="10" t="str">
        <f>IF(PPG!M70="", "", PPG!M70)</f>
        <v/>
      </c>
      <c r="X10" s="9" t="str">
        <f>IF(PPG!N70="", "", PPG!N70)</f>
        <v/>
      </c>
      <c r="Y10" s="10" t="str">
        <f>IF(PPG!O70="", "", PPG!O70)</f>
        <v/>
      </c>
      <c r="Z10" s="9" t="str">
        <f>IF(PPG!Q70="", "", PPG!Q70)</f>
        <v/>
      </c>
      <c r="AA10" s="10" t="str">
        <f>IF(PPG!R70="", "", PPG!R70)</f>
        <v/>
      </c>
      <c r="AB10" s="9" t="str">
        <f>IF(PPG!S70="", "", PPG!S70)</f>
        <v/>
      </c>
      <c r="AC10" s="10" t="str">
        <f>IF(PPG!T70="", "", PPG!T70)</f>
        <v/>
      </c>
      <c r="AD10" s="9" t="str">
        <f>IF(PPG!U70="", "", PPG!U70)</f>
        <v/>
      </c>
      <c r="AE10" s="10" t="str">
        <f>IF(PPG!V70="", "", PPG!V70)</f>
        <v/>
      </c>
      <c r="AF10" s="9" t="str">
        <f>IF(PPG!W70="", "", PPG!W70)</f>
        <v/>
      </c>
      <c r="AG10" s="10" t="str">
        <f>IF(PPG!X70="", "", PPG!X70)</f>
        <v/>
      </c>
      <c r="AH10" s="9" t="str">
        <f>IF(PPG!Y70="", "", PPG!Y70)</f>
        <v/>
      </c>
      <c r="AI10" s="10" t="str">
        <f>IF(PPG!Z70="", "", PPG!Z70)</f>
        <v/>
      </c>
      <c r="AJ10" s="31" t="str">
        <f>IF(D10&lt;&gt;"",D10*I10, "0.00")</f>
        <v>0.00</v>
      </c>
      <c r="AK10" s="8" t="str">
        <f>IF(D10&lt;&gt;"",D10, "0")</f>
        <v>0</v>
      </c>
      <c r="AL10" s="8" t="str">
        <f>IF(D10&lt;&gt;"",D10*K10, "0")</f>
        <v>0</v>
      </c>
    </row>
    <row r="11" spans="1:38">
      <c r="A11" s="8">
        <f>IF(OUT!C95="", "", OUT!C95)</f>
        <v>774</v>
      </c>
      <c r="B11" s="19">
        <f>IF(OUT!A95="", "", OUT!A95)</f>
        <v>78761</v>
      </c>
      <c r="C11" s="8" t="str">
        <f>IF(OUT!D95="", "", OUT!D95)</f>
        <v>DBCO</v>
      </c>
      <c r="D11" s="26"/>
      <c r="E11" s="35" t="str">
        <f>IF(OUT!E95="", "", OUT!E95)</f>
        <v>51 STRIP ORGANIC</v>
      </c>
      <c r="F11" s="23" t="str">
        <f>IF(OUT!AE95="NEW", "✷", "")</f>
        <v/>
      </c>
      <c r="G11" t="str">
        <f>IF(OUT!B95="", "", OUT!B95)</f>
        <v>HERB   BASIL AMETHYST (Purple Black)</v>
      </c>
      <c r="H11" s="20">
        <f>IF(AND($K$3=1,$K$4="N"),P11,IF(AND($K$3=2,$K$4="N"),R11,IF(AND($K$3=3,$K$4="N"),T11,IF(AND($K$3=4,$K$4="N"),V11,IF(AND($K$3=5,$K$4="N"),X11,IF(AND($K$3=1,$K$4="Y"),Z11,IF(AND($K$3=2,$K$4="Y"),AB11,IF(AND($K$3=3,$K$4="Y"),AD11,IF(AND($K$3=4,$K$4="Y"),AF11,IF(AND($K$3=5,$K$4="Y"),AH11,"FALSE"))))))))))</f>
        <v>0.81200000000000006</v>
      </c>
      <c r="I11" s="21">
        <f>IF(AND($K$3=1,$K$4="N"),Q11,IF(AND($K$3=2,$K$4="N"),S11,IF(AND($K$3=3,$K$4="N"),U11,IF(AND($K$3=4,$K$4="N"),W11,IF(AND($K$3=5,$K$4="N"),Y11,IF(AND($K$3=1,$K$4="Y"),AA11,IF(AND($K$3=2,$K$4="Y"),AC11,IF(AND($K$3=3,$K$4="Y"),AE11,IF(AND($K$3=4,$K$4="Y"),AG11,IF(AND($K$3=5,$K$4="Y"),AI11,"FALSE"))))))))))</f>
        <v>40.6</v>
      </c>
      <c r="J11" s="35" t="str">
        <f>IF(OUT!F95="", "", OUT!F95)</f>
        <v>CERTIFIED ORGANIC STRIP TRAY</v>
      </c>
      <c r="K11" s="8">
        <f>IF(OUT!P95="", "", OUT!P95)</f>
        <v>50</v>
      </c>
      <c r="L11" s="8" t="str">
        <f>IF(OUT!AE95="", "", OUT!AE95)</f>
        <v/>
      </c>
      <c r="M11" s="8" t="str">
        <f>IF(OUT!AG95="", "", OUT!AG95)</f>
        <v/>
      </c>
      <c r="N11" s="8" t="str">
        <f>IF(OUT!AQ95="", "", OUT!AQ95)</f>
        <v/>
      </c>
      <c r="O11" s="8" t="str">
        <f>IF(OUT!BO95="", "", OUT!BO95)</f>
        <v>T3</v>
      </c>
      <c r="P11" s="9">
        <f>IF(OUT!N95="", "", OUT!N95)</f>
        <v>0.81200000000000006</v>
      </c>
      <c r="Q11" s="10">
        <f>IF(OUT!O95="", "", OUT!O95)</f>
        <v>40.6</v>
      </c>
      <c r="R11" s="9" t="str">
        <f>IF(PPG!H95="", "", PPG!H95)</f>
        <v/>
      </c>
      <c r="S11" s="10" t="str">
        <f>IF(PPG!I95="", "", PPG!I95)</f>
        <v/>
      </c>
      <c r="T11" s="9" t="str">
        <f>IF(PPG!J95="", "", PPG!J95)</f>
        <v/>
      </c>
      <c r="U11" s="10" t="str">
        <f>IF(PPG!K95="", "", PPG!K95)</f>
        <v/>
      </c>
      <c r="V11" s="9" t="str">
        <f>IF(PPG!L95="", "", PPG!L95)</f>
        <v/>
      </c>
      <c r="W11" s="10" t="str">
        <f>IF(PPG!M95="", "", PPG!M95)</f>
        <v/>
      </c>
      <c r="X11" s="9" t="str">
        <f>IF(PPG!N95="", "", PPG!N95)</f>
        <v/>
      </c>
      <c r="Y11" s="10" t="str">
        <f>IF(PPG!O95="", "", PPG!O95)</f>
        <v/>
      </c>
      <c r="Z11" s="9" t="str">
        <f>IF(PPG!Q95="", "", PPG!Q95)</f>
        <v/>
      </c>
      <c r="AA11" s="10" t="str">
        <f>IF(PPG!R95="", "", PPG!R95)</f>
        <v/>
      </c>
      <c r="AB11" s="9" t="str">
        <f>IF(PPG!S95="", "", PPG!S95)</f>
        <v/>
      </c>
      <c r="AC11" s="10" t="str">
        <f>IF(PPG!T95="", "", PPG!T95)</f>
        <v/>
      </c>
      <c r="AD11" s="9" t="str">
        <f>IF(PPG!U95="", "", PPG!U95)</f>
        <v/>
      </c>
      <c r="AE11" s="10" t="str">
        <f>IF(PPG!V95="", "", PPG!V95)</f>
        <v/>
      </c>
      <c r="AF11" s="9" t="str">
        <f>IF(PPG!W95="", "", PPG!W95)</f>
        <v/>
      </c>
      <c r="AG11" s="10" t="str">
        <f>IF(PPG!X95="", "", PPG!X95)</f>
        <v/>
      </c>
      <c r="AH11" s="9" t="str">
        <f>IF(PPG!Y95="", "", PPG!Y95)</f>
        <v/>
      </c>
      <c r="AI11" s="10" t="str">
        <f>IF(PPG!Z95="", "", PPG!Z95)</f>
        <v/>
      </c>
      <c r="AJ11" s="31" t="str">
        <f>IF(D11&lt;&gt;"",D11*I11, "0.00")</f>
        <v>0.00</v>
      </c>
      <c r="AK11" s="8" t="str">
        <f>IF(D11&lt;&gt;"",D11, "0")</f>
        <v>0</v>
      </c>
      <c r="AL11" s="8" t="str">
        <f>IF(D11&lt;&gt;"",D11*K11, "0")</f>
        <v>0</v>
      </c>
    </row>
    <row r="12" spans="1:38">
      <c r="A12" s="8">
        <f>IF(OUT!C20="", "", OUT!C20)</f>
        <v>774</v>
      </c>
      <c r="B12" s="19">
        <f>IF(OUT!A20="", "", OUT!A20)</f>
        <v>10730</v>
      </c>
      <c r="C12" s="8" t="str">
        <f>IF(OUT!D20="", "", OUT!D20)</f>
        <v>DBCO</v>
      </c>
      <c r="D12" s="26"/>
      <c r="E12" s="35" t="str">
        <f>IF(OUT!E20="", "", OUT!E20)</f>
        <v>51 STRIP ORGANIC</v>
      </c>
      <c r="F12" s="23" t="str">
        <f>IF(OUT!AE20="NEW", "✷", "")</f>
        <v/>
      </c>
      <c r="G12" t="str">
        <f>IF(OUT!B20="", "", OUT!B20)</f>
        <v>HERB   BASIL GENOVESE DMR</v>
      </c>
      <c r="H12" s="20">
        <f>IF(AND($K$3=1,$K$4="N"),P12,IF(AND($K$3=2,$K$4="N"),R12,IF(AND($K$3=3,$K$4="N"),T12,IF(AND($K$3=4,$K$4="N"),V12,IF(AND($K$3=5,$K$4="N"),X12,IF(AND($K$3=1,$K$4="Y"),Z12,IF(AND($K$3=2,$K$4="Y"),AB12,IF(AND($K$3=3,$K$4="Y"),AD12,IF(AND($K$3=4,$K$4="Y"),AF12,IF(AND($K$3=5,$K$4="Y"),AH12,"FALSE"))))))))))</f>
        <v>0.82299999999999995</v>
      </c>
      <c r="I12" s="21">
        <f>IF(AND($K$3=1,$K$4="N"),Q12,IF(AND($K$3=2,$K$4="N"),S12,IF(AND($K$3=3,$K$4="N"),U12,IF(AND($K$3=4,$K$4="N"),W12,IF(AND($K$3=5,$K$4="N"),Y12,IF(AND($K$3=1,$K$4="Y"),AA12,IF(AND($K$3=2,$K$4="Y"),AC12,IF(AND($K$3=3,$K$4="Y"),AE12,IF(AND($K$3=4,$K$4="Y"),AG12,IF(AND($K$3=5,$K$4="Y"),AI12,"FALSE"))))))))))</f>
        <v>41.15</v>
      </c>
      <c r="J12" s="35" t="str">
        <f>IF(OUT!F20="", "", OUT!F20)</f>
        <v>CERTIFIED ORGANIC STRIP TRAY</v>
      </c>
      <c r="K12" s="8">
        <f>IF(OUT!P20="", "", OUT!P20)</f>
        <v>50</v>
      </c>
      <c r="L12" s="8" t="str">
        <f>IF(OUT!AE20="", "", OUT!AE20)</f>
        <v/>
      </c>
      <c r="M12" s="8" t="str">
        <f>IF(OUT!AG20="", "", OUT!AG20)</f>
        <v/>
      </c>
      <c r="N12" s="8" t="str">
        <f>IF(OUT!AQ20="", "", OUT!AQ20)</f>
        <v/>
      </c>
      <c r="O12" s="8" t="str">
        <f>IF(OUT!BO20="", "", OUT!BO20)</f>
        <v>T3</v>
      </c>
      <c r="P12" s="9">
        <f>IF(OUT!N20="", "", OUT!N20)</f>
        <v>0.82299999999999995</v>
      </c>
      <c r="Q12" s="10">
        <f>IF(OUT!O20="", "", OUT!O20)</f>
        <v>41.15</v>
      </c>
      <c r="R12" s="9" t="str">
        <f>IF(PPG!H20="", "", PPG!H20)</f>
        <v/>
      </c>
      <c r="S12" s="10" t="str">
        <f>IF(PPG!I20="", "", PPG!I20)</f>
        <v/>
      </c>
      <c r="T12" s="9" t="str">
        <f>IF(PPG!J20="", "", PPG!J20)</f>
        <v/>
      </c>
      <c r="U12" s="10" t="str">
        <f>IF(PPG!K20="", "", PPG!K20)</f>
        <v/>
      </c>
      <c r="V12" s="9" t="str">
        <f>IF(PPG!L20="", "", PPG!L20)</f>
        <v/>
      </c>
      <c r="W12" s="10" t="str">
        <f>IF(PPG!M20="", "", PPG!M20)</f>
        <v/>
      </c>
      <c r="X12" s="9" t="str">
        <f>IF(PPG!N20="", "", PPG!N20)</f>
        <v/>
      </c>
      <c r="Y12" s="10" t="str">
        <f>IF(PPG!O20="", "", PPG!O20)</f>
        <v/>
      </c>
      <c r="Z12" s="9" t="str">
        <f>IF(PPG!Q20="", "", PPG!Q20)</f>
        <v/>
      </c>
      <c r="AA12" s="10" t="str">
        <f>IF(PPG!R20="", "", PPG!R20)</f>
        <v/>
      </c>
      <c r="AB12" s="9" t="str">
        <f>IF(PPG!S20="", "", PPG!S20)</f>
        <v/>
      </c>
      <c r="AC12" s="10" t="str">
        <f>IF(PPG!T20="", "", PPG!T20)</f>
        <v/>
      </c>
      <c r="AD12" s="9" t="str">
        <f>IF(PPG!U20="", "", PPG!U20)</f>
        <v/>
      </c>
      <c r="AE12" s="10" t="str">
        <f>IF(PPG!V20="", "", PPG!V20)</f>
        <v/>
      </c>
      <c r="AF12" s="9" t="str">
        <f>IF(PPG!W20="", "", PPG!W20)</f>
        <v/>
      </c>
      <c r="AG12" s="10" t="str">
        <f>IF(PPG!X20="", "", PPG!X20)</f>
        <v/>
      </c>
      <c r="AH12" s="9" t="str">
        <f>IF(PPG!Y20="", "", PPG!Y20)</f>
        <v/>
      </c>
      <c r="AI12" s="10" t="str">
        <f>IF(PPG!Z20="", "", PPG!Z20)</f>
        <v/>
      </c>
      <c r="AJ12" s="31" t="str">
        <f>IF(D12&lt;&gt;"",D12*I12, "0.00")</f>
        <v>0.00</v>
      </c>
      <c r="AK12" s="8" t="str">
        <f>IF(D12&lt;&gt;"",D12, "0")</f>
        <v>0</v>
      </c>
      <c r="AL12" s="8" t="str">
        <f>IF(D12&lt;&gt;"",D12*K12, "0")</f>
        <v>0</v>
      </c>
    </row>
    <row r="13" spans="1:38">
      <c r="A13" s="8">
        <f>IF(OUT!C79="", "", OUT!C79)</f>
        <v>774</v>
      </c>
      <c r="B13" s="19">
        <f>IF(OUT!A79="", "", OUT!A79)</f>
        <v>58953</v>
      </c>
      <c r="C13" s="8" t="str">
        <f>IF(OUT!D79="", "", OUT!D79)</f>
        <v>DBCO</v>
      </c>
      <c r="D13" s="26"/>
      <c r="E13" s="35" t="str">
        <f>IF(OUT!E79="", "", OUT!E79)</f>
        <v>51 STRIP ORGANIC</v>
      </c>
      <c r="F13" s="23" t="str">
        <f>IF(OUT!AE79="NEW", "✷", "")</f>
        <v/>
      </c>
      <c r="G13" t="str">
        <f>IF(OUT!B79="", "", OUT!B79)</f>
        <v>HERB   BASIL GREEK COLUMNAR</v>
      </c>
      <c r="H13" s="20">
        <f>IF(AND($K$3=1,$K$4="N"),P13,IF(AND($K$3=2,$K$4="N"),R13,IF(AND($K$3=3,$K$4="N"),T13,IF(AND($K$3=4,$K$4="N"),V13,IF(AND($K$3=5,$K$4="N"),X13,IF(AND($K$3=1,$K$4="Y"),Z13,IF(AND($K$3=2,$K$4="Y"),AB13,IF(AND($K$3=3,$K$4="Y"),AD13,IF(AND($K$3=4,$K$4="Y"),AF13,IF(AND($K$3=5,$K$4="Y"),AH13,"FALSE"))))))))))</f>
        <v>0.81200000000000006</v>
      </c>
      <c r="I13" s="21">
        <f>IF(AND($K$3=1,$K$4="N"),Q13,IF(AND($K$3=2,$K$4="N"),S13,IF(AND($K$3=3,$K$4="N"),U13,IF(AND($K$3=4,$K$4="N"),W13,IF(AND($K$3=5,$K$4="N"),Y13,IF(AND($K$3=1,$K$4="Y"),AA13,IF(AND($K$3=2,$K$4="Y"),AC13,IF(AND($K$3=3,$K$4="Y"),AE13,IF(AND($K$3=4,$K$4="Y"),AG13,IF(AND($K$3=5,$K$4="Y"),AI13,"FALSE"))))))))))</f>
        <v>40.6</v>
      </c>
      <c r="J13" s="35" t="str">
        <f>IF(OUT!F79="", "", OUT!F79)</f>
        <v>CERTIFIED ORGANIC STRIP TRAY</v>
      </c>
      <c r="K13" s="8">
        <f>IF(OUT!P79="", "", OUT!P79)</f>
        <v>50</v>
      </c>
      <c r="L13" s="8" t="str">
        <f>IF(OUT!AE79="", "", OUT!AE79)</f>
        <v/>
      </c>
      <c r="M13" s="8" t="str">
        <f>IF(OUT!AG79="", "", OUT!AG79)</f>
        <v/>
      </c>
      <c r="N13" s="8" t="str">
        <f>IF(OUT!AQ79="", "", OUT!AQ79)</f>
        <v/>
      </c>
      <c r="O13" s="8" t="str">
        <f>IF(OUT!BO79="", "", OUT!BO79)</f>
        <v>T3</v>
      </c>
      <c r="P13" s="9">
        <f>IF(OUT!N79="", "", OUT!N79)</f>
        <v>0.81200000000000006</v>
      </c>
      <c r="Q13" s="10">
        <f>IF(OUT!O79="", "", OUT!O79)</f>
        <v>40.6</v>
      </c>
      <c r="R13" s="9" t="str">
        <f>IF(PPG!H79="", "", PPG!H79)</f>
        <v/>
      </c>
      <c r="S13" s="10" t="str">
        <f>IF(PPG!I79="", "", PPG!I79)</f>
        <v/>
      </c>
      <c r="T13" s="9" t="str">
        <f>IF(PPG!J79="", "", PPG!J79)</f>
        <v/>
      </c>
      <c r="U13" s="10" t="str">
        <f>IF(PPG!K79="", "", PPG!K79)</f>
        <v/>
      </c>
      <c r="V13" s="9" t="str">
        <f>IF(PPG!L79="", "", PPG!L79)</f>
        <v/>
      </c>
      <c r="W13" s="10" t="str">
        <f>IF(PPG!M79="", "", PPG!M79)</f>
        <v/>
      </c>
      <c r="X13" s="9" t="str">
        <f>IF(PPG!N79="", "", PPG!N79)</f>
        <v/>
      </c>
      <c r="Y13" s="10" t="str">
        <f>IF(PPG!O79="", "", PPG!O79)</f>
        <v/>
      </c>
      <c r="Z13" s="9" t="str">
        <f>IF(PPG!Q79="", "", PPG!Q79)</f>
        <v/>
      </c>
      <c r="AA13" s="10" t="str">
        <f>IF(PPG!R79="", "", PPG!R79)</f>
        <v/>
      </c>
      <c r="AB13" s="9" t="str">
        <f>IF(PPG!S79="", "", PPG!S79)</f>
        <v/>
      </c>
      <c r="AC13" s="10" t="str">
        <f>IF(PPG!T79="", "", PPG!T79)</f>
        <v/>
      </c>
      <c r="AD13" s="9" t="str">
        <f>IF(PPG!U79="", "", PPG!U79)</f>
        <v/>
      </c>
      <c r="AE13" s="10" t="str">
        <f>IF(PPG!V79="", "", PPG!V79)</f>
        <v/>
      </c>
      <c r="AF13" s="9" t="str">
        <f>IF(PPG!W79="", "", PPG!W79)</f>
        <v/>
      </c>
      <c r="AG13" s="10" t="str">
        <f>IF(PPG!X79="", "", PPG!X79)</f>
        <v/>
      </c>
      <c r="AH13" s="9" t="str">
        <f>IF(PPG!Y79="", "", PPG!Y79)</f>
        <v/>
      </c>
      <c r="AI13" s="10" t="str">
        <f>IF(PPG!Z79="", "", PPG!Z79)</f>
        <v/>
      </c>
      <c r="AJ13" s="31" t="str">
        <f>IF(D13&lt;&gt;"",D13*I13, "0.00")</f>
        <v>0.00</v>
      </c>
      <c r="AK13" s="8" t="str">
        <f>IF(D13&lt;&gt;"",D13, "0")</f>
        <v>0</v>
      </c>
      <c r="AL13" s="8" t="str">
        <f>IF(D13&lt;&gt;"",D13*K13, "0")</f>
        <v>0</v>
      </c>
    </row>
    <row r="14" spans="1:38">
      <c r="A14" s="8">
        <f>IF(OUT!C49="", "", OUT!C49)</f>
        <v>774</v>
      </c>
      <c r="B14" s="19">
        <f>IF(OUT!A49="", "", OUT!A49)</f>
        <v>31293</v>
      </c>
      <c r="C14" s="8" t="str">
        <f>IF(OUT!D49="", "", OUT!D49)</f>
        <v>DBCO</v>
      </c>
      <c r="D14" s="26"/>
      <c r="E14" s="35" t="str">
        <f>IF(OUT!E49="", "", OUT!E49)</f>
        <v>51 STRIP ORGANIC</v>
      </c>
      <c r="F14" s="23" t="str">
        <f>IF(OUT!AE49="NEW", "✷", "")</f>
        <v/>
      </c>
      <c r="G14" t="str">
        <f>IF(OUT!B49="", "", OUT!B49)</f>
        <v>HERB   BASIL HOLY OCIMUM BASILICUM</v>
      </c>
      <c r="H14" s="20">
        <f>IF(AND($K$3=1,$K$4="N"),P14,IF(AND($K$3=2,$K$4="N"),R14,IF(AND($K$3=3,$K$4="N"),T14,IF(AND($K$3=4,$K$4="N"),V14,IF(AND($K$3=5,$K$4="N"),X14,IF(AND($K$3=1,$K$4="Y"),Z14,IF(AND($K$3=2,$K$4="Y"),AB14,IF(AND($K$3=3,$K$4="Y"),AD14,IF(AND($K$3=4,$K$4="Y"),AF14,IF(AND($K$3=5,$K$4="Y"),AH14,"FALSE"))))))))))</f>
        <v>0.81200000000000006</v>
      </c>
      <c r="I14" s="21">
        <f>IF(AND($K$3=1,$K$4="N"),Q14,IF(AND($K$3=2,$K$4="N"),S14,IF(AND($K$3=3,$K$4="N"),U14,IF(AND($K$3=4,$K$4="N"),W14,IF(AND($K$3=5,$K$4="N"),Y14,IF(AND($K$3=1,$K$4="Y"),AA14,IF(AND($K$3=2,$K$4="Y"),AC14,IF(AND($K$3=3,$K$4="Y"),AE14,IF(AND($K$3=4,$K$4="Y"),AG14,IF(AND($K$3=5,$K$4="Y"),AI14,"FALSE"))))))))))</f>
        <v>40.6</v>
      </c>
      <c r="J14" s="35" t="str">
        <f>IF(OUT!F49="", "", OUT!F49)</f>
        <v>CERTIFIED ORGANIC STRIP TRAY</v>
      </c>
      <c r="K14" s="8">
        <f>IF(OUT!P49="", "", OUT!P49)</f>
        <v>50</v>
      </c>
      <c r="L14" s="8" t="str">
        <f>IF(OUT!AE49="", "", OUT!AE49)</f>
        <v/>
      </c>
      <c r="M14" s="8" t="str">
        <f>IF(OUT!AG49="", "", OUT!AG49)</f>
        <v/>
      </c>
      <c r="N14" s="8" t="str">
        <f>IF(OUT!AQ49="", "", OUT!AQ49)</f>
        <v/>
      </c>
      <c r="O14" s="8" t="str">
        <f>IF(OUT!BO49="", "", OUT!BO49)</f>
        <v>T3</v>
      </c>
      <c r="P14" s="9">
        <f>IF(OUT!N49="", "", OUT!N49)</f>
        <v>0.81200000000000006</v>
      </c>
      <c r="Q14" s="10">
        <f>IF(OUT!O49="", "", OUT!O49)</f>
        <v>40.6</v>
      </c>
      <c r="R14" s="9" t="str">
        <f>IF(PPG!H49="", "", PPG!H49)</f>
        <v/>
      </c>
      <c r="S14" s="10" t="str">
        <f>IF(PPG!I49="", "", PPG!I49)</f>
        <v/>
      </c>
      <c r="T14" s="9" t="str">
        <f>IF(PPG!J49="", "", PPG!J49)</f>
        <v/>
      </c>
      <c r="U14" s="10" t="str">
        <f>IF(PPG!K49="", "", PPG!K49)</f>
        <v/>
      </c>
      <c r="V14" s="9" t="str">
        <f>IF(PPG!L49="", "", PPG!L49)</f>
        <v/>
      </c>
      <c r="W14" s="10" t="str">
        <f>IF(PPG!M49="", "", PPG!M49)</f>
        <v/>
      </c>
      <c r="X14" s="9" t="str">
        <f>IF(PPG!N49="", "", PPG!N49)</f>
        <v/>
      </c>
      <c r="Y14" s="10" t="str">
        <f>IF(PPG!O49="", "", PPG!O49)</f>
        <v/>
      </c>
      <c r="Z14" s="9" t="str">
        <f>IF(PPG!Q49="", "", PPG!Q49)</f>
        <v/>
      </c>
      <c r="AA14" s="10" t="str">
        <f>IF(PPG!R49="", "", PPG!R49)</f>
        <v/>
      </c>
      <c r="AB14" s="9" t="str">
        <f>IF(PPG!S49="", "", PPG!S49)</f>
        <v/>
      </c>
      <c r="AC14" s="10" t="str">
        <f>IF(PPG!T49="", "", PPG!T49)</f>
        <v/>
      </c>
      <c r="AD14" s="9" t="str">
        <f>IF(PPG!U49="", "", PPG!U49)</f>
        <v/>
      </c>
      <c r="AE14" s="10" t="str">
        <f>IF(PPG!V49="", "", PPG!V49)</f>
        <v/>
      </c>
      <c r="AF14" s="9" t="str">
        <f>IF(PPG!W49="", "", PPG!W49)</f>
        <v/>
      </c>
      <c r="AG14" s="10" t="str">
        <f>IF(PPG!X49="", "", PPG!X49)</f>
        <v/>
      </c>
      <c r="AH14" s="9" t="str">
        <f>IF(PPG!Y49="", "", PPG!Y49)</f>
        <v/>
      </c>
      <c r="AI14" s="10" t="str">
        <f>IF(PPG!Z49="", "", PPG!Z49)</f>
        <v/>
      </c>
      <c r="AJ14" s="31" t="str">
        <f>IF(D14&lt;&gt;"",D14*I14, "0.00")</f>
        <v>0.00</v>
      </c>
      <c r="AK14" s="8" t="str">
        <f>IF(D14&lt;&gt;"",D14, "0")</f>
        <v>0</v>
      </c>
      <c r="AL14" s="8" t="str">
        <f>IF(D14&lt;&gt;"",D14*K14, "0")</f>
        <v>0</v>
      </c>
    </row>
    <row r="15" spans="1:38">
      <c r="A15" s="8">
        <f>IF(OUT!C3="", "", OUT!C3)</f>
        <v>774</v>
      </c>
      <c r="B15" s="19">
        <f>IF(OUT!A3="", "", OUT!A3)</f>
        <v>7738</v>
      </c>
      <c r="C15" s="8" t="str">
        <f>IF(OUT!D3="", "", OUT!D3)</f>
        <v>DBCO</v>
      </c>
      <c r="D15" s="26"/>
      <c r="E15" s="35" t="str">
        <f>IF(OUT!E3="", "", OUT!E3)</f>
        <v>51 STRIP ORGANIC</v>
      </c>
      <c r="F15" s="23" t="str">
        <f>IF(OUT!AE3="NEW", "✷", "")</f>
        <v/>
      </c>
      <c r="G15" t="str">
        <f>IF(OUT!B3="", "", OUT!B3)</f>
        <v>HERB   BASIL LEMON</v>
      </c>
      <c r="H15" s="20">
        <f>IF(AND($K$3=1,$K$4="N"),P15,IF(AND($K$3=2,$K$4="N"),R15,IF(AND($K$3=3,$K$4="N"),T15,IF(AND($K$3=4,$K$4="N"),V15,IF(AND($K$3=5,$K$4="N"),X15,IF(AND($K$3=1,$K$4="Y"),Z15,IF(AND($K$3=2,$K$4="Y"),AB15,IF(AND($K$3=3,$K$4="Y"),AD15,IF(AND($K$3=4,$K$4="Y"),AF15,IF(AND($K$3=5,$K$4="Y"),AH15,"FALSE"))))))))))</f>
        <v>0.81200000000000006</v>
      </c>
      <c r="I15" s="21">
        <f>IF(AND($K$3=1,$K$4="N"),Q15,IF(AND($K$3=2,$K$4="N"),S15,IF(AND($K$3=3,$K$4="N"),U15,IF(AND($K$3=4,$K$4="N"),W15,IF(AND($K$3=5,$K$4="N"),Y15,IF(AND($K$3=1,$K$4="Y"),AA15,IF(AND($K$3=2,$K$4="Y"),AC15,IF(AND($K$3=3,$K$4="Y"),AE15,IF(AND($K$3=4,$K$4="Y"),AG15,IF(AND($K$3=5,$K$4="Y"),AI15,"FALSE"))))))))))</f>
        <v>40.6</v>
      </c>
      <c r="J15" s="35" t="str">
        <f>IF(OUT!F3="", "", OUT!F3)</f>
        <v>CERTIFIED ORGANIC STRIP TRAY</v>
      </c>
      <c r="K15" s="8">
        <f>IF(OUT!P3="", "", OUT!P3)</f>
        <v>50</v>
      </c>
      <c r="L15" s="8" t="str">
        <f>IF(OUT!AE3="", "", OUT!AE3)</f>
        <v/>
      </c>
      <c r="M15" s="8" t="str">
        <f>IF(OUT!AG3="", "", OUT!AG3)</f>
        <v/>
      </c>
      <c r="N15" s="8" t="str">
        <f>IF(OUT!AQ3="", "", OUT!AQ3)</f>
        <v/>
      </c>
      <c r="O15" s="8" t="str">
        <f>IF(OUT!BO3="", "", OUT!BO3)</f>
        <v>T3</v>
      </c>
      <c r="P15" s="9">
        <f>IF(OUT!N3="", "", OUT!N3)</f>
        <v>0.81200000000000006</v>
      </c>
      <c r="Q15" s="10">
        <f>IF(OUT!O3="", "", OUT!O3)</f>
        <v>40.6</v>
      </c>
      <c r="R15" s="9" t="str">
        <f>IF(PPG!H3="", "", PPG!H3)</f>
        <v/>
      </c>
      <c r="S15" s="10" t="str">
        <f>IF(PPG!I3="", "", PPG!I3)</f>
        <v/>
      </c>
      <c r="T15" s="9" t="str">
        <f>IF(PPG!J3="", "", PPG!J3)</f>
        <v/>
      </c>
      <c r="U15" s="10" t="str">
        <f>IF(PPG!K3="", "", PPG!K3)</f>
        <v/>
      </c>
      <c r="V15" s="9" t="str">
        <f>IF(PPG!L3="", "", PPG!L3)</f>
        <v/>
      </c>
      <c r="W15" s="10" t="str">
        <f>IF(PPG!M3="", "", PPG!M3)</f>
        <v/>
      </c>
      <c r="X15" s="9" t="str">
        <f>IF(PPG!N3="", "", PPG!N3)</f>
        <v/>
      </c>
      <c r="Y15" s="10" t="str">
        <f>IF(PPG!O3="", "", PPG!O3)</f>
        <v/>
      </c>
      <c r="Z15" s="9" t="str">
        <f>IF(PPG!Q3="", "", PPG!Q3)</f>
        <v/>
      </c>
      <c r="AA15" s="10" t="str">
        <f>IF(PPG!R3="", "", PPG!R3)</f>
        <v/>
      </c>
      <c r="AB15" s="9" t="str">
        <f>IF(PPG!S3="", "", PPG!S3)</f>
        <v/>
      </c>
      <c r="AC15" s="10" t="str">
        <f>IF(PPG!T3="", "", PPG!T3)</f>
        <v/>
      </c>
      <c r="AD15" s="9" t="str">
        <f>IF(PPG!U3="", "", PPG!U3)</f>
        <v/>
      </c>
      <c r="AE15" s="10" t="str">
        <f>IF(PPG!V3="", "", PPG!V3)</f>
        <v/>
      </c>
      <c r="AF15" s="9" t="str">
        <f>IF(PPG!W3="", "", PPG!W3)</f>
        <v/>
      </c>
      <c r="AG15" s="10" t="str">
        <f>IF(PPG!X3="", "", PPG!X3)</f>
        <v/>
      </c>
      <c r="AH15" s="9" t="str">
        <f>IF(PPG!Y3="", "", PPG!Y3)</f>
        <v/>
      </c>
      <c r="AI15" s="10" t="str">
        <f>IF(PPG!Z3="", "", PPG!Z3)</f>
        <v/>
      </c>
      <c r="AJ15" s="31" t="str">
        <f>IF(D15&lt;&gt;"",D15*I15, "0.00")</f>
        <v>0.00</v>
      </c>
      <c r="AK15" s="8" t="str">
        <f>IF(D15&lt;&gt;"",D15, "0")</f>
        <v>0</v>
      </c>
      <c r="AL15" s="8" t="str">
        <f>IF(D15&lt;&gt;"",D15*K15, "0")</f>
        <v>0</v>
      </c>
    </row>
    <row r="16" spans="1:38">
      <c r="A16" s="8">
        <f>IF(OUT!C90="", "", OUT!C90)</f>
        <v>774</v>
      </c>
      <c r="B16" s="19">
        <f>IF(OUT!A90="", "", OUT!A90)</f>
        <v>72435</v>
      </c>
      <c r="C16" s="8" t="str">
        <f>IF(OUT!D90="", "", OUT!D90)</f>
        <v>DBCO</v>
      </c>
      <c r="D16" s="26"/>
      <c r="E16" s="35" t="str">
        <f>IF(OUT!E90="", "", OUT!E90)</f>
        <v>51 STRIP ORGANIC</v>
      </c>
      <c r="F16" s="23" t="str">
        <f>IF(OUT!AE90="NEW", "✷", "")</f>
        <v/>
      </c>
      <c r="G16" t="str">
        <f>IF(OUT!B90="", "", OUT!B90)</f>
        <v>HERB   BASIL PESTO PERPETUO</v>
      </c>
      <c r="H16" s="20">
        <f>IF(AND($K$3=1,$K$4="N"),P16,IF(AND($K$3=2,$K$4="N"),R16,IF(AND($K$3=3,$K$4="N"),T16,IF(AND($K$3=4,$K$4="N"),V16,IF(AND($K$3=5,$K$4="N"),X16,IF(AND($K$3=1,$K$4="Y"),Z16,IF(AND($K$3=2,$K$4="Y"),AB16,IF(AND($K$3=3,$K$4="Y"),AD16,IF(AND($K$3=4,$K$4="Y"),AF16,IF(AND($K$3=5,$K$4="Y"),AH16,"FALSE"))))))))))</f>
        <v>0.82299999999999995</v>
      </c>
      <c r="I16" s="21">
        <f>IF(AND($K$3=1,$K$4="N"),Q16,IF(AND($K$3=2,$K$4="N"),S16,IF(AND($K$3=3,$K$4="N"),U16,IF(AND($K$3=4,$K$4="N"),W16,IF(AND($K$3=5,$K$4="N"),Y16,IF(AND($K$3=1,$K$4="Y"),AA16,IF(AND($K$3=2,$K$4="Y"),AC16,IF(AND($K$3=3,$K$4="Y"),AE16,IF(AND($K$3=4,$K$4="Y"),AG16,IF(AND($K$3=5,$K$4="Y"),AI16,"FALSE"))))))))))</f>
        <v>41.15</v>
      </c>
      <c r="J16" s="35" t="str">
        <f>IF(OUT!F90="", "", OUT!F90)</f>
        <v>CERTIFIED ORGANIC STRIP TRAY</v>
      </c>
      <c r="K16" s="8">
        <f>IF(OUT!P90="", "", OUT!P90)</f>
        <v>50</v>
      </c>
      <c r="L16" s="8" t="str">
        <f>IF(OUT!AE90="", "", OUT!AE90)</f>
        <v/>
      </c>
      <c r="M16" s="8" t="str">
        <f>IF(OUT!AG90="", "", OUT!AG90)</f>
        <v/>
      </c>
      <c r="N16" s="8" t="str">
        <f>IF(OUT!AQ90="", "", OUT!AQ90)</f>
        <v/>
      </c>
      <c r="O16" s="8" t="str">
        <f>IF(OUT!BO90="", "", OUT!BO90)</f>
        <v>T3</v>
      </c>
      <c r="P16" s="9">
        <f>IF(OUT!N90="", "", OUT!N90)</f>
        <v>0.82299999999999995</v>
      </c>
      <c r="Q16" s="10">
        <f>IF(OUT!O90="", "", OUT!O90)</f>
        <v>41.15</v>
      </c>
      <c r="R16" s="9" t="str">
        <f>IF(PPG!H90="", "", PPG!H90)</f>
        <v/>
      </c>
      <c r="S16" s="10" t="str">
        <f>IF(PPG!I90="", "", PPG!I90)</f>
        <v/>
      </c>
      <c r="T16" s="9" t="str">
        <f>IF(PPG!J90="", "", PPG!J90)</f>
        <v/>
      </c>
      <c r="U16" s="10" t="str">
        <f>IF(PPG!K90="", "", PPG!K90)</f>
        <v/>
      </c>
      <c r="V16" s="9" t="str">
        <f>IF(PPG!L90="", "", PPG!L90)</f>
        <v/>
      </c>
      <c r="W16" s="10" t="str">
        <f>IF(PPG!M90="", "", PPG!M90)</f>
        <v/>
      </c>
      <c r="X16" s="9" t="str">
        <f>IF(PPG!N90="", "", PPG!N90)</f>
        <v/>
      </c>
      <c r="Y16" s="10" t="str">
        <f>IF(PPG!O90="", "", PPG!O90)</f>
        <v/>
      </c>
      <c r="Z16" s="9" t="str">
        <f>IF(PPG!Q90="", "", PPG!Q90)</f>
        <v/>
      </c>
      <c r="AA16" s="10" t="str">
        <f>IF(PPG!R90="", "", PPG!R90)</f>
        <v/>
      </c>
      <c r="AB16" s="9" t="str">
        <f>IF(PPG!S90="", "", PPG!S90)</f>
        <v/>
      </c>
      <c r="AC16" s="10" t="str">
        <f>IF(PPG!T90="", "", PPG!T90)</f>
        <v/>
      </c>
      <c r="AD16" s="9" t="str">
        <f>IF(PPG!U90="", "", PPG!U90)</f>
        <v/>
      </c>
      <c r="AE16" s="10" t="str">
        <f>IF(PPG!V90="", "", PPG!V90)</f>
        <v/>
      </c>
      <c r="AF16" s="9" t="str">
        <f>IF(PPG!W90="", "", PPG!W90)</f>
        <v/>
      </c>
      <c r="AG16" s="10" t="str">
        <f>IF(PPG!X90="", "", PPG!X90)</f>
        <v/>
      </c>
      <c r="AH16" s="9" t="str">
        <f>IF(PPG!Y90="", "", PPG!Y90)</f>
        <v/>
      </c>
      <c r="AI16" s="10" t="str">
        <f>IF(PPG!Z90="", "", PPG!Z90)</f>
        <v/>
      </c>
      <c r="AJ16" s="31" t="str">
        <f>IF(D16&lt;&gt;"",D16*I16, "0.00")</f>
        <v>0.00</v>
      </c>
      <c r="AK16" s="8" t="str">
        <f>IF(D16&lt;&gt;"",D16, "0")</f>
        <v>0</v>
      </c>
      <c r="AL16" s="8" t="str">
        <f>IF(D16&lt;&gt;"",D16*K16, "0")</f>
        <v>0</v>
      </c>
    </row>
    <row r="17" spans="1:38">
      <c r="A17" s="8">
        <f>IF(OUT!C6="", "", OUT!C6)</f>
        <v>774</v>
      </c>
      <c r="B17" s="19">
        <f>IF(OUT!A6="", "", OUT!A6)</f>
        <v>7758</v>
      </c>
      <c r="C17" s="8" t="str">
        <f>IF(OUT!D6="", "", OUT!D6)</f>
        <v>DBCO</v>
      </c>
      <c r="D17" s="26"/>
      <c r="E17" s="35" t="str">
        <f>IF(OUT!E6="", "", OUT!E6)</f>
        <v>51 STRIP ORGANIC</v>
      </c>
      <c r="F17" s="23" t="str">
        <f>IF(OUT!AE6="NEW", "✷", "")</f>
        <v/>
      </c>
      <c r="G17" t="str">
        <f>IF(OUT!B6="", "", OUT!B6)</f>
        <v>HERB   BASIL SIAM QUEEN (THAI)</v>
      </c>
      <c r="H17" s="20">
        <f>IF(AND($K$3=1,$K$4="N"),P17,IF(AND($K$3=2,$K$4="N"),R17,IF(AND($K$3=3,$K$4="N"),T17,IF(AND($K$3=4,$K$4="N"),V17,IF(AND($K$3=5,$K$4="N"),X17,IF(AND($K$3=1,$K$4="Y"),Z17,IF(AND($K$3=2,$K$4="Y"),AB17,IF(AND($K$3=3,$K$4="Y"),AD17,IF(AND($K$3=4,$K$4="Y"),AF17,IF(AND($K$3=5,$K$4="Y"),AH17,"FALSE"))))))))))</f>
        <v>0.81200000000000006</v>
      </c>
      <c r="I17" s="21">
        <f>IF(AND($K$3=1,$K$4="N"),Q17,IF(AND($K$3=2,$K$4="N"),S17,IF(AND($K$3=3,$K$4="N"),U17,IF(AND($K$3=4,$K$4="N"),W17,IF(AND($K$3=5,$K$4="N"),Y17,IF(AND($K$3=1,$K$4="Y"),AA17,IF(AND($K$3=2,$K$4="Y"),AC17,IF(AND($K$3=3,$K$4="Y"),AE17,IF(AND($K$3=4,$K$4="Y"),AG17,IF(AND($K$3=5,$K$4="Y"),AI17,"FALSE"))))))))))</f>
        <v>40.6</v>
      </c>
      <c r="J17" s="35" t="str">
        <f>IF(OUT!F6="", "", OUT!F6)</f>
        <v>CERTIFIED ORGANIC STRIP TRAY</v>
      </c>
      <c r="K17" s="8">
        <f>IF(OUT!P6="", "", OUT!P6)</f>
        <v>50</v>
      </c>
      <c r="L17" s="8" t="str">
        <f>IF(OUT!AE6="", "", OUT!AE6)</f>
        <v/>
      </c>
      <c r="M17" s="8" t="str">
        <f>IF(OUT!AG6="", "", OUT!AG6)</f>
        <v/>
      </c>
      <c r="N17" s="8" t="str">
        <f>IF(OUT!AQ6="", "", OUT!AQ6)</f>
        <v/>
      </c>
      <c r="O17" s="8" t="str">
        <f>IF(OUT!BO6="", "", OUT!BO6)</f>
        <v>T3</v>
      </c>
      <c r="P17" s="9">
        <f>IF(OUT!N6="", "", OUT!N6)</f>
        <v>0.81200000000000006</v>
      </c>
      <c r="Q17" s="10">
        <f>IF(OUT!O6="", "", OUT!O6)</f>
        <v>40.6</v>
      </c>
      <c r="R17" s="9" t="str">
        <f>IF(PPG!H6="", "", PPG!H6)</f>
        <v/>
      </c>
      <c r="S17" s="10" t="str">
        <f>IF(PPG!I6="", "", PPG!I6)</f>
        <v/>
      </c>
      <c r="T17" s="9" t="str">
        <f>IF(PPG!J6="", "", PPG!J6)</f>
        <v/>
      </c>
      <c r="U17" s="10" t="str">
        <f>IF(PPG!K6="", "", PPG!K6)</f>
        <v/>
      </c>
      <c r="V17" s="9" t="str">
        <f>IF(PPG!L6="", "", PPG!L6)</f>
        <v/>
      </c>
      <c r="W17" s="10" t="str">
        <f>IF(PPG!M6="", "", PPG!M6)</f>
        <v/>
      </c>
      <c r="X17" s="9" t="str">
        <f>IF(PPG!N6="", "", PPG!N6)</f>
        <v/>
      </c>
      <c r="Y17" s="10" t="str">
        <f>IF(PPG!O6="", "", PPG!O6)</f>
        <v/>
      </c>
      <c r="Z17" s="9" t="str">
        <f>IF(PPG!Q6="", "", PPG!Q6)</f>
        <v/>
      </c>
      <c r="AA17" s="10" t="str">
        <f>IF(PPG!R6="", "", PPG!R6)</f>
        <v/>
      </c>
      <c r="AB17" s="9" t="str">
        <f>IF(PPG!S6="", "", PPG!S6)</f>
        <v/>
      </c>
      <c r="AC17" s="10" t="str">
        <f>IF(PPG!T6="", "", PPG!T6)</f>
        <v/>
      </c>
      <c r="AD17" s="9" t="str">
        <f>IF(PPG!U6="", "", PPG!U6)</f>
        <v/>
      </c>
      <c r="AE17" s="10" t="str">
        <f>IF(PPG!V6="", "", PPG!V6)</f>
        <v/>
      </c>
      <c r="AF17" s="9" t="str">
        <f>IF(PPG!W6="", "", PPG!W6)</f>
        <v/>
      </c>
      <c r="AG17" s="10" t="str">
        <f>IF(PPG!X6="", "", PPG!X6)</f>
        <v/>
      </c>
      <c r="AH17" s="9" t="str">
        <f>IF(PPG!Y6="", "", PPG!Y6)</f>
        <v/>
      </c>
      <c r="AI17" s="10" t="str">
        <f>IF(PPG!Z6="", "", PPG!Z6)</f>
        <v/>
      </c>
      <c r="AJ17" s="31" t="str">
        <f>IF(D17&lt;&gt;"",D17*I17, "0.00")</f>
        <v>0.00</v>
      </c>
      <c r="AK17" s="8" t="str">
        <f>IF(D17&lt;&gt;"",D17, "0")</f>
        <v>0</v>
      </c>
      <c r="AL17" s="8" t="str">
        <f>IF(D17&lt;&gt;"",D17*K17, "0")</f>
        <v>0</v>
      </c>
    </row>
    <row r="18" spans="1:38">
      <c r="A18" s="8">
        <f>IF(OUT!C21="", "", OUT!C21)</f>
        <v>774</v>
      </c>
      <c r="B18" s="19">
        <f>IF(OUT!A21="", "", OUT!A21)</f>
        <v>10731</v>
      </c>
      <c r="C18" s="8" t="str">
        <f>IF(OUT!D21="", "", OUT!D21)</f>
        <v>DBCO</v>
      </c>
      <c r="D18" s="26"/>
      <c r="E18" s="35" t="str">
        <f>IF(OUT!E21="", "", OUT!E21)</f>
        <v>51 STRIP ORGANIC</v>
      </c>
      <c r="F18" s="23" t="str">
        <f>IF(OUT!AE21="NEW", "✷", "")</f>
        <v/>
      </c>
      <c r="G18" t="str">
        <f>IF(OUT!B21="", "", OUT!B21)</f>
        <v>HERB   BASIL SWEET DMR</v>
      </c>
      <c r="H18" s="20">
        <f>IF(AND($K$3=1,$K$4="N"),P18,IF(AND($K$3=2,$K$4="N"),R18,IF(AND($K$3=3,$K$4="N"),T18,IF(AND($K$3=4,$K$4="N"),V18,IF(AND($K$3=5,$K$4="N"),X18,IF(AND($K$3=1,$K$4="Y"),Z18,IF(AND($K$3=2,$K$4="Y"),AB18,IF(AND($K$3=3,$K$4="Y"),AD18,IF(AND($K$3=4,$K$4="Y"),AF18,IF(AND($K$3=5,$K$4="Y"),AH18,"FALSE"))))))))))</f>
        <v>0.82299999999999995</v>
      </c>
      <c r="I18" s="21">
        <f>IF(AND($K$3=1,$K$4="N"),Q18,IF(AND($K$3=2,$K$4="N"),S18,IF(AND($K$3=3,$K$4="N"),U18,IF(AND($K$3=4,$K$4="N"),W18,IF(AND($K$3=5,$K$4="N"),Y18,IF(AND($K$3=1,$K$4="Y"),AA18,IF(AND($K$3=2,$K$4="Y"),AC18,IF(AND($K$3=3,$K$4="Y"),AE18,IF(AND($K$3=4,$K$4="Y"),AG18,IF(AND($K$3=5,$K$4="Y"),AI18,"FALSE"))))))))))</f>
        <v>41.15</v>
      </c>
      <c r="J18" s="35" t="str">
        <f>IF(OUT!F21="", "", OUT!F21)</f>
        <v>CERTIFIED ORGANIC STRIP TRAY</v>
      </c>
      <c r="K18" s="8">
        <f>IF(OUT!P21="", "", OUT!P21)</f>
        <v>50</v>
      </c>
      <c r="L18" s="8" t="str">
        <f>IF(OUT!AE21="", "", OUT!AE21)</f>
        <v/>
      </c>
      <c r="M18" s="8" t="str">
        <f>IF(OUT!AG21="", "", OUT!AG21)</f>
        <v/>
      </c>
      <c r="N18" s="8" t="str">
        <f>IF(OUT!AQ21="", "", OUT!AQ21)</f>
        <v/>
      </c>
      <c r="O18" s="8" t="str">
        <f>IF(OUT!BO21="", "", OUT!BO21)</f>
        <v>T3</v>
      </c>
      <c r="P18" s="9">
        <f>IF(OUT!N21="", "", OUT!N21)</f>
        <v>0.82299999999999995</v>
      </c>
      <c r="Q18" s="10">
        <f>IF(OUT!O21="", "", OUT!O21)</f>
        <v>41.15</v>
      </c>
      <c r="R18" s="9" t="str">
        <f>IF(PPG!H21="", "", PPG!H21)</f>
        <v/>
      </c>
      <c r="S18" s="10" t="str">
        <f>IF(PPG!I21="", "", PPG!I21)</f>
        <v/>
      </c>
      <c r="T18" s="9" t="str">
        <f>IF(PPG!J21="", "", PPG!J21)</f>
        <v/>
      </c>
      <c r="U18" s="10" t="str">
        <f>IF(PPG!K21="", "", PPG!K21)</f>
        <v/>
      </c>
      <c r="V18" s="9" t="str">
        <f>IF(PPG!L21="", "", PPG!L21)</f>
        <v/>
      </c>
      <c r="W18" s="10" t="str">
        <f>IF(PPG!M21="", "", PPG!M21)</f>
        <v/>
      </c>
      <c r="X18" s="9" t="str">
        <f>IF(PPG!N21="", "", PPG!N21)</f>
        <v/>
      </c>
      <c r="Y18" s="10" t="str">
        <f>IF(PPG!O21="", "", PPG!O21)</f>
        <v/>
      </c>
      <c r="Z18" s="9" t="str">
        <f>IF(PPG!Q21="", "", PPG!Q21)</f>
        <v/>
      </c>
      <c r="AA18" s="10" t="str">
        <f>IF(PPG!R21="", "", PPG!R21)</f>
        <v/>
      </c>
      <c r="AB18" s="9" t="str">
        <f>IF(PPG!S21="", "", PPG!S21)</f>
        <v/>
      </c>
      <c r="AC18" s="10" t="str">
        <f>IF(PPG!T21="", "", PPG!T21)</f>
        <v/>
      </c>
      <c r="AD18" s="9" t="str">
        <f>IF(PPG!U21="", "", PPG!U21)</f>
        <v/>
      </c>
      <c r="AE18" s="10" t="str">
        <f>IF(PPG!V21="", "", PPG!V21)</f>
        <v/>
      </c>
      <c r="AF18" s="9" t="str">
        <f>IF(PPG!W21="", "", PPG!W21)</f>
        <v/>
      </c>
      <c r="AG18" s="10" t="str">
        <f>IF(PPG!X21="", "", PPG!X21)</f>
        <v/>
      </c>
      <c r="AH18" s="9" t="str">
        <f>IF(PPG!Y21="", "", PPG!Y21)</f>
        <v/>
      </c>
      <c r="AI18" s="10" t="str">
        <f>IF(PPG!Z21="", "", PPG!Z21)</f>
        <v/>
      </c>
      <c r="AJ18" s="31" t="str">
        <f>IF(D18&lt;&gt;"",D18*I18, "0.00")</f>
        <v>0.00</v>
      </c>
      <c r="AK18" s="8" t="str">
        <f>IF(D18&lt;&gt;"",D18, "0")</f>
        <v>0</v>
      </c>
      <c r="AL18" s="8" t="str">
        <f>IF(D18&lt;&gt;"",D18*K18, "0")</f>
        <v>0</v>
      </c>
    </row>
    <row r="19" spans="1:38">
      <c r="A19" s="8">
        <f>IF(OUT!C11="", "", OUT!C11)</f>
        <v>774</v>
      </c>
      <c r="B19" s="19">
        <f>IF(OUT!A11="", "", OUT!A11)</f>
        <v>7776</v>
      </c>
      <c r="C19" s="8" t="str">
        <f>IF(OUT!D11="", "", OUT!D11)</f>
        <v>DBCO</v>
      </c>
      <c r="D19" s="26"/>
      <c r="E19" s="35" t="str">
        <f>IF(OUT!E11="", "", OUT!E11)</f>
        <v>51 STRIP ORGANIC</v>
      </c>
      <c r="F19" s="23" t="str">
        <f>IF(OUT!AE11="NEW", "✷", "")</f>
        <v/>
      </c>
      <c r="G19" t="str">
        <f>IF(OUT!B11="", "", OUT!B11)</f>
        <v>HERB   CHAMOMILE GERMAN CHAMOMILE</v>
      </c>
      <c r="H19" s="20">
        <f>IF(AND($K$3=1,$K$4="N"),P19,IF(AND($K$3=2,$K$4="N"),R19,IF(AND($K$3=3,$K$4="N"),T19,IF(AND($K$3=4,$K$4="N"),V19,IF(AND($K$3=5,$K$4="N"),X19,IF(AND($K$3=1,$K$4="Y"),Z19,IF(AND($K$3=2,$K$4="Y"),AB19,IF(AND($K$3=3,$K$4="Y"),AD19,IF(AND($K$3=4,$K$4="Y"),AF19,IF(AND($K$3=5,$K$4="Y"),AH19,"FALSE"))))))))))</f>
        <v>0.81200000000000006</v>
      </c>
      <c r="I19" s="21">
        <f>IF(AND($K$3=1,$K$4="N"),Q19,IF(AND($K$3=2,$K$4="N"),S19,IF(AND($K$3=3,$K$4="N"),U19,IF(AND($K$3=4,$K$4="N"),W19,IF(AND($K$3=5,$K$4="N"),Y19,IF(AND($K$3=1,$K$4="Y"),AA19,IF(AND($K$3=2,$K$4="Y"),AC19,IF(AND($K$3=3,$K$4="Y"),AE19,IF(AND($K$3=4,$K$4="Y"),AG19,IF(AND($K$3=5,$K$4="Y"),AI19,"FALSE"))))))))))</f>
        <v>40.6</v>
      </c>
      <c r="J19" s="35" t="str">
        <f>IF(OUT!F11="", "", OUT!F11)</f>
        <v>CERTIFIED ORGANIC STRIP TRAY</v>
      </c>
      <c r="K19" s="8">
        <f>IF(OUT!P11="", "", OUT!P11)</f>
        <v>50</v>
      </c>
      <c r="L19" s="8" t="str">
        <f>IF(OUT!AE11="", "", OUT!AE11)</f>
        <v/>
      </c>
      <c r="M19" s="8" t="str">
        <f>IF(OUT!AG11="", "", OUT!AG11)</f>
        <v/>
      </c>
      <c r="N19" s="8" t="str">
        <f>IF(OUT!AQ11="", "", OUT!AQ11)</f>
        <v/>
      </c>
      <c r="O19" s="8" t="str">
        <f>IF(OUT!BO11="", "", OUT!BO11)</f>
        <v>T3</v>
      </c>
      <c r="P19" s="9">
        <f>IF(OUT!N11="", "", OUT!N11)</f>
        <v>0.81200000000000006</v>
      </c>
      <c r="Q19" s="10">
        <f>IF(OUT!O11="", "", OUT!O11)</f>
        <v>40.6</v>
      </c>
      <c r="R19" s="9" t="str">
        <f>IF(PPG!H11="", "", PPG!H11)</f>
        <v/>
      </c>
      <c r="S19" s="10" t="str">
        <f>IF(PPG!I11="", "", PPG!I11)</f>
        <v/>
      </c>
      <c r="T19" s="9" t="str">
        <f>IF(PPG!J11="", "", PPG!J11)</f>
        <v/>
      </c>
      <c r="U19" s="10" t="str">
        <f>IF(PPG!K11="", "", PPG!K11)</f>
        <v/>
      </c>
      <c r="V19" s="9" t="str">
        <f>IF(PPG!L11="", "", PPG!L11)</f>
        <v/>
      </c>
      <c r="W19" s="10" t="str">
        <f>IF(PPG!M11="", "", PPG!M11)</f>
        <v/>
      </c>
      <c r="X19" s="9" t="str">
        <f>IF(PPG!N11="", "", PPG!N11)</f>
        <v/>
      </c>
      <c r="Y19" s="10" t="str">
        <f>IF(PPG!O11="", "", PPG!O11)</f>
        <v/>
      </c>
      <c r="Z19" s="9" t="str">
        <f>IF(PPG!Q11="", "", PPG!Q11)</f>
        <v/>
      </c>
      <c r="AA19" s="10" t="str">
        <f>IF(PPG!R11="", "", PPG!R11)</f>
        <v/>
      </c>
      <c r="AB19" s="9" t="str">
        <f>IF(PPG!S11="", "", PPG!S11)</f>
        <v/>
      </c>
      <c r="AC19" s="10" t="str">
        <f>IF(PPG!T11="", "", PPG!T11)</f>
        <v/>
      </c>
      <c r="AD19" s="9" t="str">
        <f>IF(PPG!U11="", "", PPG!U11)</f>
        <v/>
      </c>
      <c r="AE19" s="10" t="str">
        <f>IF(PPG!V11="", "", PPG!V11)</f>
        <v/>
      </c>
      <c r="AF19" s="9" t="str">
        <f>IF(PPG!W11="", "", PPG!W11)</f>
        <v/>
      </c>
      <c r="AG19" s="10" t="str">
        <f>IF(PPG!X11="", "", PPG!X11)</f>
        <v/>
      </c>
      <c r="AH19" s="9" t="str">
        <f>IF(PPG!Y11="", "", PPG!Y11)</f>
        <v/>
      </c>
      <c r="AI19" s="10" t="str">
        <f>IF(PPG!Z11="", "", PPG!Z11)</f>
        <v/>
      </c>
      <c r="AJ19" s="31" t="str">
        <f>IF(D19&lt;&gt;"",D19*I19, "0.00")</f>
        <v>0.00</v>
      </c>
      <c r="AK19" s="8" t="str">
        <f>IF(D19&lt;&gt;"",D19, "0")</f>
        <v>0</v>
      </c>
      <c r="AL19" s="8" t="str">
        <f>IF(D19&lt;&gt;"",D19*K19, "0")</f>
        <v>0</v>
      </c>
    </row>
    <row r="20" spans="1:38">
      <c r="A20" s="8">
        <f>IF(OUT!C2="", "", OUT!C2)</f>
        <v>774</v>
      </c>
      <c r="B20" s="19">
        <f>IF(OUT!A2="", "", OUT!A2)</f>
        <v>7577</v>
      </c>
      <c r="C20" s="8" t="str">
        <f>IF(OUT!D2="", "", OUT!D2)</f>
        <v>DBCO</v>
      </c>
      <c r="D20" s="26"/>
      <c r="E20" s="35" t="str">
        <f>IF(OUT!E2="", "", OUT!E2)</f>
        <v>51 STRIP ORGANIC</v>
      </c>
      <c r="F20" s="23" t="str">
        <f>IF(OUT!AE2="NEW", "✷", "")</f>
        <v/>
      </c>
      <c r="G20" t="str">
        <f>IF(OUT!B2="", "", OUT!B2)</f>
        <v>HERB   CHIVES ALLIUM SCHOENOPRASUM CHIVES</v>
      </c>
      <c r="H20" s="20">
        <f>IF(AND($K$3=1,$K$4="N"),P20,IF(AND($K$3=2,$K$4="N"),R20,IF(AND($K$3=3,$K$4="N"),T20,IF(AND($K$3=4,$K$4="N"),V20,IF(AND($K$3=5,$K$4="N"),X20,IF(AND($K$3=1,$K$4="Y"),Z20,IF(AND($K$3=2,$K$4="Y"),AB20,IF(AND($K$3=3,$K$4="Y"),AD20,IF(AND($K$3=4,$K$4="Y"),AF20,IF(AND($K$3=5,$K$4="Y"),AH20,"FALSE"))))))))))</f>
        <v>0.82299999999999995</v>
      </c>
      <c r="I20" s="21">
        <f>IF(AND($K$3=1,$K$4="N"),Q20,IF(AND($K$3=2,$K$4="N"),S20,IF(AND($K$3=3,$K$4="N"),U20,IF(AND($K$3=4,$K$4="N"),W20,IF(AND($K$3=5,$K$4="N"),Y20,IF(AND($K$3=1,$K$4="Y"),AA20,IF(AND($K$3=2,$K$4="Y"),AC20,IF(AND($K$3=3,$K$4="Y"),AE20,IF(AND($K$3=4,$K$4="Y"),AG20,IF(AND($K$3=5,$K$4="Y"),AI20,"FALSE"))))))))))</f>
        <v>41.15</v>
      </c>
      <c r="J20" s="35" t="str">
        <f>IF(OUT!F2="", "", OUT!F2)</f>
        <v>CERTIFIED ORGANIC STRIP TRAY</v>
      </c>
      <c r="K20" s="8">
        <f>IF(OUT!P2="", "", OUT!P2)</f>
        <v>50</v>
      </c>
      <c r="L20" s="8" t="str">
        <f>IF(OUT!AE2="", "", OUT!AE2)</f>
        <v/>
      </c>
      <c r="M20" s="8" t="str">
        <f>IF(OUT!AG2="", "", OUT!AG2)</f>
        <v/>
      </c>
      <c r="N20" s="8" t="str">
        <f>IF(OUT!AQ2="", "", OUT!AQ2)</f>
        <v/>
      </c>
      <c r="O20" s="8" t="str">
        <f>IF(OUT!BO2="", "", OUT!BO2)</f>
        <v>T3</v>
      </c>
      <c r="P20" s="9">
        <f>IF(OUT!N2="", "", OUT!N2)</f>
        <v>0.82299999999999995</v>
      </c>
      <c r="Q20" s="10">
        <f>IF(OUT!O2="", "", OUT!O2)</f>
        <v>41.15</v>
      </c>
      <c r="R20" s="9" t="str">
        <f>IF(PPG!H2="", "", PPG!H2)</f>
        <v/>
      </c>
      <c r="S20" s="10" t="str">
        <f>IF(PPG!I2="", "", PPG!I2)</f>
        <v/>
      </c>
      <c r="T20" s="9" t="str">
        <f>IF(PPG!J2="", "", PPG!J2)</f>
        <v/>
      </c>
      <c r="U20" s="10" t="str">
        <f>IF(PPG!K2="", "", PPG!K2)</f>
        <v/>
      </c>
      <c r="V20" s="9" t="str">
        <f>IF(PPG!L2="", "", PPG!L2)</f>
        <v/>
      </c>
      <c r="W20" s="10" t="str">
        <f>IF(PPG!M2="", "", PPG!M2)</f>
        <v/>
      </c>
      <c r="X20" s="9" t="str">
        <f>IF(PPG!N2="", "", PPG!N2)</f>
        <v/>
      </c>
      <c r="Y20" s="10" t="str">
        <f>IF(PPG!O2="", "", PPG!O2)</f>
        <v/>
      </c>
      <c r="Z20" s="9" t="str">
        <f>IF(PPG!Q2="", "", PPG!Q2)</f>
        <v/>
      </c>
      <c r="AA20" s="10" t="str">
        <f>IF(PPG!R2="", "", PPG!R2)</f>
        <v/>
      </c>
      <c r="AB20" s="9" t="str">
        <f>IF(PPG!S2="", "", PPG!S2)</f>
        <v/>
      </c>
      <c r="AC20" s="10" t="str">
        <f>IF(PPG!T2="", "", PPG!T2)</f>
        <v/>
      </c>
      <c r="AD20" s="9" t="str">
        <f>IF(PPG!U2="", "", PPG!U2)</f>
        <v/>
      </c>
      <c r="AE20" s="10" t="str">
        <f>IF(PPG!V2="", "", PPG!V2)</f>
        <v/>
      </c>
      <c r="AF20" s="9" t="str">
        <f>IF(PPG!W2="", "", PPG!W2)</f>
        <v/>
      </c>
      <c r="AG20" s="10" t="str">
        <f>IF(PPG!X2="", "", PPG!X2)</f>
        <v/>
      </c>
      <c r="AH20" s="9" t="str">
        <f>IF(PPG!Y2="", "", PPG!Y2)</f>
        <v/>
      </c>
      <c r="AI20" s="10" t="str">
        <f>IF(PPG!Z2="", "", PPG!Z2)</f>
        <v/>
      </c>
      <c r="AJ20" s="31" t="str">
        <f>IF(D20&lt;&gt;"",D20*I20, "0.00")</f>
        <v>0.00</v>
      </c>
      <c r="AK20" s="8" t="str">
        <f>IF(D20&lt;&gt;"",D20, "0")</f>
        <v>0</v>
      </c>
      <c r="AL20" s="8" t="str">
        <f>IF(D20&lt;&gt;"",D20*K20, "0")</f>
        <v>0</v>
      </c>
    </row>
    <row r="21" spans="1:38">
      <c r="A21" s="8">
        <f>IF(OUT!C4="", "", OUT!C4)</f>
        <v>774</v>
      </c>
      <c r="B21" s="19">
        <f>IF(OUT!A4="", "", OUT!A4)</f>
        <v>7746</v>
      </c>
      <c r="C21" s="8" t="str">
        <f>IF(OUT!D4="", "", OUT!D4)</f>
        <v>DBCO</v>
      </c>
      <c r="D21" s="26"/>
      <c r="E21" s="35" t="str">
        <f>IF(OUT!E4="", "", OUT!E4)</f>
        <v>51 STRIP ORGANIC</v>
      </c>
      <c r="F21" s="23" t="str">
        <f>IF(OUT!AE4="NEW", "✷", "")</f>
        <v/>
      </c>
      <c r="G21" t="str">
        <f>IF(OUT!B4="", "", OUT!B4)</f>
        <v>HERB   CILANTRO CORIANDRUM SATIVUM (Common)</v>
      </c>
      <c r="H21" s="20">
        <f>IF(AND($K$3=1,$K$4="N"),P21,IF(AND($K$3=2,$K$4="N"),R21,IF(AND($K$3=3,$K$4="N"),T21,IF(AND($K$3=4,$K$4="N"),V21,IF(AND($K$3=5,$K$4="N"),X21,IF(AND($K$3=1,$K$4="Y"),Z21,IF(AND($K$3=2,$K$4="Y"),AB21,IF(AND($K$3=3,$K$4="Y"),AD21,IF(AND($K$3=4,$K$4="Y"),AF21,IF(AND($K$3=5,$K$4="Y"),AH21,"FALSE"))))))))))</f>
        <v>0.82299999999999995</v>
      </c>
      <c r="I21" s="21">
        <f>IF(AND($K$3=1,$K$4="N"),Q21,IF(AND($K$3=2,$K$4="N"),S21,IF(AND($K$3=3,$K$4="N"),U21,IF(AND($K$3=4,$K$4="N"),W21,IF(AND($K$3=5,$K$4="N"),Y21,IF(AND($K$3=1,$K$4="Y"),AA21,IF(AND($K$3=2,$K$4="Y"),AC21,IF(AND($K$3=3,$K$4="Y"),AE21,IF(AND($K$3=4,$K$4="Y"),AG21,IF(AND($K$3=5,$K$4="Y"),AI21,"FALSE"))))))))))</f>
        <v>41.15</v>
      </c>
      <c r="J21" s="35" t="str">
        <f>IF(OUT!F4="", "", OUT!F4)</f>
        <v>CERTIFIED ORGANIC STRIP TRAY</v>
      </c>
      <c r="K21" s="8">
        <f>IF(OUT!P4="", "", OUT!P4)</f>
        <v>50</v>
      </c>
      <c r="L21" s="8" t="str">
        <f>IF(OUT!AE4="", "", OUT!AE4)</f>
        <v/>
      </c>
      <c r="M21" s="8" t="str">
        <f>IF(OUT!AG4="", "", OUT!AG4)</f>
        <v/>
      </c>
      <c r="N21" s="8" t="str">
        <f>IF(OUT!AQ4="", "", OUT!AQ4)</f>
        <v/>
      </c>
      <c r="O21" s="8" t="str">
        <f>IF(OUT!BO4="", "", OUT!BO4)</f>
        <v>T3</v>
      </c>
      <c r="P21" s="9">
        <f>IF(OUT!N4="", "", OUT!N4)</f>
        <v>0.82299999999999995</v>
      </c>
      <c r="Q21" s="10">
        <f>IF(OUT!O4="", "", OUT!O4)</f>
        <v>41.15</v>
      </c>
      <c r="R21" s="9" t="str">
        <f>IF(PPG!H4="", "", PPG!H4)</f>
        <v/>
      </c>
      <c r="S21" s="10" t="str">
        <f>IF(PPG!I4="", "", PPG!I4)</f>
        <v/>
      </c>
      <c r="T21" s="9" t="str">
        <f>IF(PPG!J4="", "", PPG!J4)</f>
        <v/>
      </c>
      <c r="U21" s="10" t="str">
        <f>IF(PPG!K4="", "", PPG!K4)</f>
        <v/>
      </c>
      <c r="V21" s="9" t="str">
        <f>IF(PPG!L4="", "", PPG!L4)</f>
        <v/>
      </c>
      <c r="W21" s="10" t="str">
        <f>IF(PPG!M4="", "", PPG!M4)</f>
        <v/>
      </c>
      <c r="X21" s="9" t="str">
        <f>IF(PPG!N4="", "", PPG!N4)</f>
        <v/>
      </c>
      <c r="Y21" s="10" t="str">
        <f>IF(PPG!O4="", "", PPG!O4)</f>
        <v/>
      </c>
      <c r="Z21" s="9" t="str">
        <f>IF(PPG!Q4="", "", PPG!Q4)</f>
        <v/>
      </c>
      <c r="AA21" s="10" t="str">
        <f>IF(PPG!R4="", "", PPG!R4)</f>
        <v/>
      </c>
      <c r="AB21" s="9" t="str">
        <f>IF(PPG!S4="", "", PPG!S4)</f>
        <v/>
      </c>
      <c r="AC21" s="10" t="str">
        <f>IF(PPG!T4="", "", PPG!T4)</f>
        <v/>
      </c>
      <c r="AD21" s="9" t="str">
        <f>IF(PPG!U4="", "", PPG!U4)</f>
        <v/>
      </c>
      <c r="AE21" s="10" t="str">
        <f>IF(PPG!V4="", "", PPG!V4)</f>
        <v/>
      </c>
      <c r="AF21" s="9" t="str">
        <f>IF(PPG!W4="", "", PPG!W4)</f>
        <v/>
      </c>
      <c r="AG21" s="10" t="str">
        <f>IF(PPG!X4="", "", PPG!X4)</f>
        <v/>
      </c>
      <c r="AH21" s="9" t="str">
        <f>IF(PPG!Y4="", "", PPG!Y4)</f>
        <v/>
      </c>
      <c r="AI21" s="10" t="str">
        <f>IF(PPG!Z4="", "", PPG!Z4)</f>
        <v/>
      </c>
      <c r="AJ21" s="31" t="str">
        <f>IF(D21&lt;&gt;"",D21*I21, "0.00")</f>
        <v>0.00</v>
      </c>
      <c r="AK21" s="8" t="str">
        <f>IF(D21&lt;&gt;"",D21, "0")</f>
        <v>0</v>
      </c>
      <c r="AL21" s="8" t="str">
        <f>IF(D21&lt;&gt;"",D21*K21, "0")</f>
        <v>0</v>
      </c>
    </row>
    <row r="22" spans="1:38">
      <c r="A22" s="8">
        <f>IF(OUT!C100="", "", OUT!C100)</f>
        <v>774</v>
      </c>
      <c r="B22" s="19">
        <f>IF(OUT!A100="", "", OUT!A100)</f>
        <v>87324</v>
      </c>
      <c r="C22" s="8" t="str">
        <f>IF(OUT!D100="", "", OUT!D100)</f>
        <v>DBCO</v>
      </c>
      <c r="D22" s="26"/>
      <c r="E22" s="35" t="str">
        <f>IF(OUT!E100="", "", OUT!E100)</f>
        <v>51 STRIP ORGANIC</v>
      </c>
      <c r="F22" s="23" t="str">
        <f>IF(OUT!AE100="NEW", "✷", "")</f>
        <v/>
      </c>
      <c r="G22" t="str">
        <f>IF(OUT!B100="", "", OUT!B100)</f>
        <v>HERB   CORIANDER PERSICARIA ERRATA VIETNAMESE CORIANDER</v>
      </c>
      <c r="H22" s="20">
        <f>IF(AND($K$3=1,$K$4="N"),P22,IF(AND($K$3=2,$K$4="N"),R22,IF(AND($K$3=3,$K$4="N"),T22,IF(AND($K$3=4,$K$4="N"),V22,IF(AND($K$3=5,$K$4="N"),X22,IF(AND($K$3=1,$K$4="Y"),Z22,IF(AND($K$3=2,$K$4="Y"),AB22,IF(AND($K$3=3,$K$4="Y"),AD22,IF(AND($K$3=4,$K$4="Y"),AF22,IF(AND($K$3=5,$K$4="Y"),AH22,"FALSE"))))))))))</f>
        <v>0.81200000000000006</v>
      </c>
      <c r="I22" s="21">
        <f>IF(AND($K$3=1,$K$4="N"),Q22,IF(AND($K$3=2,$K$4="N"),S22,IF(AND($K$3=3,$K$4="N"),U22,IF(AND($K$3=4,$K$4="N"),W22,IF(AND($K$3=5,$K$4="N"),Y22,IF(AND($K$3=1,$K$4="Y"),AA22,IF(AND($K$3=2,$K$4="Y"),AC22,IF(AND($K$3=3,$K$4="Y"),AE22,IF(AND($K$3=4,$K$4="Y"),AG22,IF(AND($K$3=5,$K$4="Y"),AI22,"FALSE"))))))))))</f>
        <v>40.6</v>
      </c>
      <c r="J22" s="35" t="str">
        <f>IF(OUT!F100="", "", OUT!F100)</f>
        <v>CERTIFIED ORGANIC STRIP TRAY</v>
      </c>
      <c r="K22" s="8">
        <f>IF(OUT!P100="", "", OUT!P100)</f>
        <v>50</v>
      </c>
      <c r="L22" s="8" t="str">
        <f>IF(OUT!AE100="", "", OUT!AE100)</f>
        <v/>
      </c>
      <c r="M22" s="8" t="str">
        <f>IF(OUT!AG100="", "", OUT!AG100)</f>
        <v/>
      </c>
      <c r="N22" s="8" t="str">
        <f>IF(OUT!AQ100="", "", OUT!AQ100)</f>
        <v/>
      </c>
      <c r="O22" s="8" t="str">
        <f>IF(OUT!BO100="", "", OUT!BO100)</f>
        <v>T3</v>
      </c>
      <c r="P22" s="9">
        <f>IF(OUT!N100="", "", OUT!N100)</f>
        <v>0.81200000000000006</v>
      </c>
      <c r="Q22" s="10">
        <f>IF(OUT!O100="", "", OUT!O100)</f>
        <v>40.6</v>
      </c>
      <c r="R22" s="9" t="str">
        <f>IF(PPG!H100="", "", PPG!H100)</f>
        <v/>
      </c>
      <c r="S22" s="10" t="str">
        <f>IF(PPG!I100="", "", PPG!I100)</f>
        <v/>
      </c>
      <c r="T22" s="9" t="str">
        <f>IF(PPG!J100="", "", PPG!J100)</f>
        <v/>
      </c>
      <c r="U22" s="10" t="str">
        <f>IF(PPG!K100="", "", PPG!K100)</f>
        <v/>
      </c>
      <c r="V22" s="9" t="str">
        <f>IF(PPG!L100="", "", PPG!L100)</f>
        <v/>
      </c>
      <c r="W22" s="10" t="str">
        <f>IF(PPG!M100="", "", PPG!M100)</f>
        <v/>
      </c>
      <c r="X22" s="9" t="str">
        <f>IF(PPG!N100="", "", PPG!N100)</f>
        <v/>
      </c>
      <c r="Y22" s="10" t="str">
        <f>IF(PPG!O100="", "", PPG!O100)</f>
        <v/>
      </c>
      <c r="Z22" s="9" t="str">
        <f>IF(PPG!Q100="", "", PPG!Q100)</f>
        <v/>
      </c>
      <c r="AA22" s="10" t="str">
        <f>IF(PPG!R100="", "", PPG!R100)</f>
        <v/>
      </c>
      <c r="AB22" s="9" t="str">
        <f>IF(PPG!S100="", "", PPG!S100)</f>
        <v/>
      </c>
      <c r="AC22" s="10" t="str">
        <f>IF(PPG!T100="", "", PPG!T100)</f>
        <v/>
      </c>
      <c r="AD22" s="9" t="str">
        <f>IF(PPG!U100="", "", PPG!U100)</f>
        <v/>
      </c>
      <c r="AE22" s="10" t="str">
        <f>IF(PPG!V100="", "", PPG!V100)</f>
        <v/>
      </c>
      <c r="AF22" s="9" t="str">
        <f>IF(PPG!W100="", "", PPG!W100)</f>
        <v/>
      </c>
      <c r="AG22" s="10" t="str">
        <f>IF(PPG!X100="", "", PPG!X100)</f>
        <v/>
      </c>
      <c r="AH22" s="9" t="str">
        <f>IF(PPG!Y100="", "", PPG!Y100)</f>
        <v/>
      </c>
      <c r="AI22" s="10" t="str">
        <f>IF(PPG!Z100="", "", PPG!Z100)</f>
        <v/>
      </c>
      <c r="AJ22" s="31" t="str">
        <f>IF(D22&lt;&gt;"",D22*I22, "0.00")</f>
        <v>0.00</v>
      </c>
      <c r="AK22" s="8" t="str">
        <f>IF(D22&lt;&gt;"",D22, "0")</f>
        <v>0</v>
      </c>
      <c r="AL22" s="8" t="str">
        <f>IF(D22&lt;&gt;"",D22*K22, "0")</f>
        <v>0</v>
      </c>
    </row>
    <row r="23" spans="1:38">
      <c r="A23" s="8">
        <f>IF(OUT!C39="", "", OUT!C39)</f>
        <v>774</v>
      </c>
      <c r="B23" s="19">
        <f>IF(OUT!A39="", "", OUT!A39)</f>
        <v>30869</v>
      </c>
      <c r="C23" s="8" t="str">
        <f>IF(OUT!D39="", "", OUT!D39)</f>
        <v>DBCO</v>
      </c>
      <c r="D23" s="26"/>
      <c r="E23" s="35" t="str">
        <f>IF(OUT!E39="", "", OUT!E39)</f>
        <v>51 STRIP ORGANIC</v>
      </c>
      <c r="F23" s="23" t="str">
        <f>IF(OUT!AE39="NEW", "✷", "")</f>
        <v/>
      </c>
      <c r="G23" t="str">
        <f>IF(OUT!B39="", "", OUT!B39)</f>
        <v>HERB   CURRY HELICHRYSUM ITALICUM TALL (24-48 in tall)</v>
      </c>
      <c r="H23" s="20">
        <f>IF(AND($K$3=1,$K$4="N"),P23,IF(AND($K$3=2,$K$4="N"),R23,IF(AND($K$3=3,$K$4="N"),T23,IF(AND($K$3=4,$K$4="N"),V23,IF(AND($K$3=5,$K$4="N"),X23,IF(AND($K$3=1,$K$4="Y"),Z23,IF(AND($K$3=2,$K$4="Y"),AB23,IF(AND($K$3=3,$K$4="Y"),AD23,IF(AND($K$3=4,$K$4="Y"),AF23,IF(AND($K$3=5,$K$4="Y"),AH23,"FALSE"))))))))))</f>
        <v>0.82299999999999995</v>
      </c>
      <c r="I23" s="21">
        <f>IF(AND($K$3=1,$K$4="N"),Q23,IF(AND($K$3=2,$K$4="N"),S23,IF(AND($K$3=3,$K$4="N"),U23,IF(AND($K$3=4,$K$4="N"),W23,IF(AND($K$3=5,$K$4="N"),Y23,IF(AND($K$3=1,$K$4="Y"),AA23,IF(AND($K$3=2,$K$4="Y"),AC23,IF(AND($K$3=3,$K$4="Y"),AE23,IF(AND($K$3=4,$K$4="Y"),AG23,IF(AND($K$3=5,$K$4="Y"),AI23,"FALSE"))))))))))</f>
        <v>41.15</v>
      </c>
      <c r="J23" s="35" t="str">
        <f>IF(OUT!F39="", "", OUT!F39)</f>
        <v>CERTIFIED ORGANIC STRIP TRAY</v>
      </c>
      <c r="K23" s="8">
        <f>IF(OUT!P39="", "", OUT!P39)</f>
        <v>50</v>
      </c>
      <c r="L23" s="8" t="str">
        <f>IF(OUT!AE39="", "", OUT!AE39)</f>
        <v/>
      </c>
      <c r="M23" s="8" t="str">
        <f>IF(OUT!AG39="", "", OUT!AG39)</f>
        <v/>
      </c>
      <c r="N23" s="8" t="str">
        <f>IF(OUT!AQ39="", "", OUT!AQ39)</f>
        <v/>
      </c>
      <c r="O23" s="8" t="str">
        <f>IF(OUT!BO39="", "", OUT!BO39)</f>
        <v>T3</v>
      </c>
      <c r="P23" s="9">
        <f>IF(OUT!N39="", "", OUT!N39)</f>
        <v>0.82299999999999995</v>
      </c>
      <c r="Q23" s="10">
        <f>IF(OUT!O39="", "", OUT!O39)</f>
        <v>41.15</v>
      </c>
      <c r="R23" s="9" t="str">
        <f>IF(PPG!H39="", "", PPG!H39)</f>
        <v/>
      </c>
      <c r="S23" s="10" t="str">
        <f>IF(PPG!I39="", "", PPG!I39)</f>
        <v/>
      </c>
      <c r="T23" s="9" t="str">
        <f>IF(PPG!J39="", "", PPG!J39)</f>
        <v/>
      </c>
      <c r="U23" s="10" t="str">
        <f>IF(PPG!K39="", "", PPG!K39)</f>
        <v/>
      </c>
      <c r="V23" s="9" t="str">
        <f>IF(PPG!L39="", "", PPG!L39)</f>
        <v/>
      </c>
      <c r="W23" s="10" t="str">
        <f>IF(PPG!M39="", "", PPG!M39)</f>
        <v/>
      </c>
      <c r="X23" s="9" t="str">
        <f>IF(PPG!N39="", "", PPG!N39)</f>
        <v/>
      </c>
      <c r="Y23" s="10" t="str">
        <f>IF(PPG!O39="", "", PPG!O39)</f>
        <v/>
      </c>
      <c r="Z23" s="9" t="str">
        <f>IF(PPG!Q39="", "", PPG!Q39)</f>
        <v/>
      </c>
      <c r="AA23" s="10" t="str">
        <f>IF(PPG!R39="", "", PPG!R39)</f>
        <v/>
      </c>
      <c r="AB23" s="9" t="str">
        <f>IF(PPG!S39="", "", PPG!S39)</f>
        <v/>
      </c>
      <c r="AC23" s="10" t="str">
        <f>IF(PPG!T39="", "", PPG!T39)</f>
        <v/>
      </c>
      <c r="AD23" s="9" t="str">
        <f>IF(PPG!U39="", "", PPG!U39)</f>
        <v/>
      </c>
      <c r="AE23" s="10" t="str">
        <f>IF(PPG!V39="", "", PPG!V39)</f>
        <v/>
      </c>
      <c r="AF23" s="9" t="str">
        <f>IF(PPG!W39="", "", PPG!W39)</f>
        <v/>
      </c>
      <c r="AG23" s="10" t="str">
        <f>IF(PPG!X39="", "", PPG!X39)</f>
        <v/>
      </c>
      <c r="AH23" s="9" t="str">
        <f>IF(PPG!Y39="", "", PPG!Y39)</f>
        <v/>
      </c>
      <c r="AI23" s="10" t="str">
        <f>IF(PPG!Z39="", "", PPG!Z39)</f>
        <v/>
      </c>
      <c r="AJ23" s="31" t="str">
        <f>IF(D23&lt;&gt;"",D23*I23, "0.00")</f>
        <v>0.00</v>
      </c>
      <c r="AK23" s="8" t="str">
        <f>IF(D23&lt;&gt;"",D23, "0")</f>
        <v>0</v>
      </c>
      <c r="AL23" s="8" t="str">
        <f>IF(D23&lt;&gt;"",D23*K23, "0")</f>
        <v>0</v>
      </c>
    </row>
    <row r="24" spans="1:38">
      <c r="A24" s="8">
        <f>IF(OUT!C40="", "", OUT!C40)</f>
        <v>774</v>
      </c>
      <c r="B24" s="19">
        <f>IF(OUT!A40="", "", OUT!A40)</f>
        <v>30872</v>
      </c>
      <c r="C24" s="8" t="str">
        <f>IF(OUT!D40="", "", OUT!D40)</f>
        <v>DBCO</v>
      </c>
      <c r="D24" s="26"/>
      <c r="E24" s="35" t="str">
        <f>IF(OUT!E40="", "", OUT!E40)</f>
        <v>51 STRIP ORGANIC</v>
      </c>
      <c r="F24" s="23" t="str">
        <f>IF(OUT!AE40="NEW", "✷", "")</f>
        <v/>
      </c>
      <c r="G24" t="str">
        <f>IF(OUT!B40="", "", OUT!B40)</f>
        <v>HERB   DILL ANETHUM GRAVEOLENS DILL</v>
      </c>
      <c r="H24" s="20">
        <f>IF(AND($K$3=1,$K$4="N"),P24,IF(AND($K$3=2,$K$4="N"),R24,IF(AND($K$3=3,$K$4="N"),T24,IF(AND($K$3=4,$K$4="N"),V24,IF(AND($K$3=5,$K$4="N"),X24,IF(AND($K$3=1,$K$4="Y"),Z24,IF(AND($K$3=2,$K$4="Y"),AB24,IF(AND($K$3=3,$K$4="Y"),AD24,IF(AND($K$3=4,$K$4="Y"),AF24,IF(AND($K$3=5,$K$4="Y"),AH24,"FALSE"))))))))))</f>
        <v>0.81200000000000006</v>
      </c>
      <c r="I24" s="21">
        <f>IF(AND($K$3=1,$K$4="N"),Q24,IF(AND($K$3=2,$K$4="N"),S24,IF(AND($K$3=3,$K$4="N"),U24,IF(AND($K$3=4,$K$4="N"),W24,IF(AND($K$3=5,$K$4="N"),Y24,IF(AND($K$3=1,$K$4="Y"),AA24,IF(AND($K$3=2,$K$4="Y"),AC24,IF(AND($K$3=3,$K$4="Y"),AE24,IF(AND($K$3=4,$K$4="Y"),AG24,IF(AND($K$3=5,$K$4="Y"),AI24,"FALSE"))))))))))</f>
        <v>40.6</v>
      </c>
      <c r="J24" s="35" t="str">
        <f>IF(OUT!F40="", "", OUT!F40)</f>
        <v>CERTIFIED ORGANIC STRIP TRAY</v>
      </c>
      <c r="K24" s="8">
        <f>IF(OUT!P40="", "", OUT!P40)</f>
        <v>50</v>
      </c>
      <c r="L24" s="8" t="str">
        <f>IF(OUT!AE40="", "", OUT!AE40)</f>
        <v/>
      </c>
      <c r="M24" s="8" t="str">
        <f>IF(OUT!AG40="", "", OUT!AG40)</f>
        <v/>
      </c>
      <c r="N24" s="8" t="str">
        <f>IF(OUT!AQ40="", "", OUT!AQ40)</f>
        <v/>
      </c>
      <c r="O24" s="8" t="str">
        <f>IF(OUT!BO40="", "", OUT!BO40)</f>
        <v>T3</v>
      </c>
      <c r="P24" s="9">
        <f>IF(OUT!N40="", "", OUT!N40)</f>
        <v>0.81200000000000006</v>
      </c>
      <c r="Q24" s="10">
        <f>IF(OUT!O40="", "", OUT!O40)</f>
        <v>40.6</v>
      </c>
      <c r="R24" s="9" t="str">
        <f>IF(PPG!H40="", "", PPG!H40)</f>
        <v/>
      </c>
      <c r="S24" s="10" t="str">
        <f>IF(PPG!I40="", "", PPG!I40)</f>
        <v/>
      </c>
      <c r="T24" s="9" t="str">
        <f>IF(PPG!J40="", "", PPG!J40)</f>
        <v/>
      </c>
      <c r="U24" s="10" t="str">
        <f>IF(PPG!K40="", "", PPG!K40)</f>
        <v/>
      </c>
      <c r="V24" s="9" t="str">
        <f>IF(PPG!L40="", "", PPG!L40)</f>
        <v/>
      </c>
      <c r="W24" s="10" t="str">
        <f>IF(PPG!M40="", "", PPG!M40)</f>
        <v/>
      </c>
      <c r="X24" s="9" t="str">
        <f>IF(PPG!N40="", "", PPG!N40)</f>
        <v/>
      </c>
      <c r="Y24" s="10" t="str">
        <f>IF(PPG!O40="", "", PPG!O40)</f>
        <v/>
      </c>
      <c r="Z24" s="9" t="str">
        <f>IF(PPG!Q40="", "", PPG!Q40)</f>
        <v/>
      </c>
      <c r="AA24" s="10" t="str">
        <f>IF(PPG!R40="", "", PPG!R40)</f>
        <v/>
      </c>
      <c r="AB24" s="9" t="str">
        <f>IF(PPG!S40="", "", PPG!S40)</f>
        <v/>
      </c>
      <c r="AC24" s="10" t="str">
        <f>IF(PPG!T40="", "", PPG!T40)</f>
        <v/>
      </c>
      <c r="AD24" s="9" t="str">
        <f>IF(PPG!U40="", "", PPG!U40)</f>
        <v/>
      </c>
      <c r="AE24" s="10" t="str">
        <f>IF(PPG!V40="", "", PPG!V40)</f>
        <v/>
      </c>
      <c r="AF24" s="9" t="str">
        <f>IF(PPG!W40="", "", PPG!W40)</f>
        <v/>
      </c>
      <c r="AG24" s="10" t="str">
        <f>IF(PPG!X40="", "", PPG!X40)</f>
        <v/>
      </c>
      <c r="AH24" s="9" t="str">
        <f>IF(PPG!Y40="", "", PPG!Y40)</f>
        <v/>
      </c>
      <c r="AI24" s="10" t="str">
        <f>IF(PPG!Z40="", "", PPG!Z40)</f>
        <v/>
      </c>
      <c r="AJ24" s="31" t="str">
        <f>IF(D24&lt;&gt;"",D24*I24, "0.00")</f>
        <v>0.00</v>
      </c>
      <c r="AK24" s="8" t="str">
        <f>IF(D24&lt;&gt;"",D24, "0")</f>
        <v>0</v>
      </c>
      <c r="AL24" s="8" t="str">
        <f>IF(D24&lt;&gt;"",D24*K24, "0")</f>
        <v>0</v>
      </c>
    </row>
    <row r="25" spans="1:38">
      <c r="A25" s="8">
        <f>IF(OUT!C5="", "", OUT!C5)</f>
        <v>774</v>
      </c>
      <c r="B25" s="19">
        <f>IF(OUT!A5="", "", OUT!A5)</f>
        <v>7751</v>
      </c>
      <c r="C25" s="8" t="str">
        <f>IF(OUT!D5="", "", OUT!D5)</f>
        <v>DBCO</v>
      </c>
      <c r="D25" s="26"/>
      <c r="E25" s="35" t="str">
        <f>IF(OUT!E5="", "", OUT!E5)</f>
        <v>51 STRIP ORGANIC</v>
      </c>
      <c r="F25" s="23" t="str">
        <f>IF(OUT!AE5="NEW", "✷", "")</f>
        <v/>
      </c>
      <c r="G25" t="str">
        <f>IF(OUT!B5="", "", OUT!B5)</f>
        <v>HERB   FENNEL VULGARE RUBRUM BRONZE</v>
      </c>
      <c r="H25" s="20">
        <f>IF(AND($K$3=1,$K$4="N"),P25,IF(AND($K$3=2,$K$4="N"),R25,IF(AND($K$3=3,$K$4="N"),T25,IF(AND($K$3=4,$K$4="N"),V25,IF(AND($K$3=5,$K$4="N"),X25,IF(AND($K$3=1,$K$4="Y"),Z25,IF(AND($K$3=2,$K$4="Y"),AB25,IF(AND($K$3=3,$K$4="Y"),AD25,IF(AND($K$3=4,$K$4="Y"),AF25,IF(AND($K$3=5,$K$4="Y"),AH25,"FALSE"))))))))))</f>
        <v>0.82299999999999995</v>
      </c>
      <c r="I25" s="21">
        <f>IF(AND($K$3=1,$K$4="N"),Q25,IF(AND($K$3=2,$K$4="N"),S25,IF(AND($K$3=3,$K$4="N"),U25,IF(AND($K$3=4,$K$4="N"),W25,IF(AND($K$3=5,$K$4="N"),Y25,IF(AND($K$3=1,$K$4="Y"),AA25,IF(AND($K$3=2,$K$4="Y"),AC25,IF(AND($K$3=3,$K$4="Y"),AE25,IF(AND($K$3=4,$K$4="Y"),AG25,IF(AND($K$3=5,$K$4="Y"),AI25,"FALSE"))))))))))</f>
        <v>41.15</v>
      </c>
      <c r="J25" s="35" t="str">
        <f>IF(OUT!F5="", "", OUT!F5)</f>
        <v>CERTIFIED ORGANIC STRIP TRAY</v>
      </c>
      <c r="K25" s="8">
        <f>IF(OUT!P5="", "", OUT!P5)</f>
        <v>50</v>
      </c>
      <c r="L25" s="8" t="str">
        <f>IF(OUT!AE5="", "", OUT!AE5)</f>
        <v/>
      </c>
      <c r="M25" s="8" t="str">
        <f>IF(OUT!AG5="", "", OUT!AG5)</f>
        <v/>
      </c>
      <c r="N25" s="8" t="str">
        <f>IF(OUT!AQ5="", "", OUT!AQ5)</f>
        <v/>
      </c>
      <c r="O25" s="8" t="str">
        <f>IF(OUT!BO5="", "", OUT!BO5)</f>
        <v>T3</v>
      </c>
      <c r="P25" s="9">
        <f>IF(OUT!N5="", "", OUT!N5)</f>
        <v>0.82299999999999995</v>
      </c>
      <c r="Q25" s="10">
        <f>IF(OUT!O5="", "", OUT!O5)</f>
        <v>41.15</v>
      </c>
      <c r="R25" s="9" t="str">
        <f>IF(PPG!H5="", "", PPG!H5)</f>
        <v/>
      </c>
      <c r="S25" s="10" t="str">
        <f>IF(PPG!I5="", "", PPG!I5)</f>
        <v/>
      </c>
      <c r="T25" s="9" t="str">
        <f>IF(PPG!J5="", "", PPG!J5)</f>
        <v/>
      </c>
      <c r="U25" s="10" t="str">
        <f>IF(PPG!K5="", "", PPG!K5)</f>
        <v/>
      </c>
      <c r="V25" s="9" t="str">
        <f>IF(PPG!L5="", "", PPG!L5)</f>
        <v/>
      </c>
      <c r="W25" s="10" t="str">
        <f>IF(PPG!M5="", "", PPG!M5)</f>
        <v/>
      </c>
      <c r="X25" s="9" t="str">
        <f>IF(PPG!N5="", "", PPG!N5)</f>
        <v/>
      </c>
      <c r="Y25" s="10" t="str">
        <f>IF(PPG!O5="", "", PPG!O5)</f>
        <v/>
      </c>
      <c r="Z25" s="9" t="str">
        <f>IF(PPG!Q5="", "", PPG!Q5)</f>
        <v/>
      </c>
      <c r="AA25" s="10" t="str">
        <f>IF(PPG!R5="", "", PPG!R5)</f>
        <v/>
      </c>
      <c r="AB25" s="9" t="str">
        <f>IF(PPG!S5="", "", PPG!S5)</f>
        <v/>
      </c>
      <c r="AC25" s="10" t="str">
        <f>IF(PPG!T5="", "", PPG!T5)</f>
        <v/>
      </c>
      <c r="AD25" s="9" t="str">
        <f>IF(PPG!U5="", "", PPG!U5)</f>
        <v/>
      </c>
      <c r="AE25" s="10" t="str">
        <f>IF(PPG!V5="", "", PPG!V5)</f>
        <v/>
      </c>
      <c r="AF25" s="9" t="str">
        <f>IF(PPG!W5="", "", PPG!W5)</f>
        <v/>
      </c>
      <c r="AG25" s="10" t="str">
        <f>IF(PPG!X5="", "", PPG!X5)</f>
        <v/>
      </c>
      <c r="AH25" s="9" t="str">
        <f>IF(PPG!Y5="", "", PPG!Y5)</f>
        <v/>
      </c>
      <c r="AI25" s="10" t="str">
        <f>IF(PPG!Z5="", "", PPG!Z5)</f>
        <v/>
      </c>
      <c r="AJ25" s="31" t="str">
        <f>IF(D25&lt;&gt;"",D25*I25, "0.00")</f>
        <v>0.00</v>
      </c>
      <c r="AK25" s="8" t="str">
        <f>IF(D25&lt;&gt;"",D25, "0")</f>
        <v>0</v>
      </c>
      <c r="AL25" s="8" t="str">
        <f>IF(D25&lt;&gt;"",D25*K25, "0")</f>
        <v>0</v>
      </c>
    </row>
    <row r="26" spans="1:38">
      <c r="A26" s="8">
        <f>IF(OUT!C7="", "", OUT!C7)</f>
        <v>774</v>
      </c>
      <c r="B26" s="19">
        <f>IF(OUT!A7="", "", OUT!A7)</f>
        <v>7762</v>
      </c>
      <c r="C26" s="8" t="str">
        <f>IF(OUT!D7="", "", OUT!D7)</f>
        <v>DBCO</v>
      </c>
      <c r="D26" s="26"/>
      <c r="E26" s="35" t="str">
        <f>IF(OUT!E7="", "", OUT!E7)</f>
        <v>51 STRIP ORGANIC</v>
      </c>
      <c r="F26" s="23" t="str">
        <f>IF(OUT!AE7="NEW", "✷", "")</f>
        <v/>
      </c>
      <c r="G26" t="str">
        <f>IF(OUT!B7="", "", OUT!B7)</f>
        <v>HERB   HYSSOPUS OFFICINALIS HYSSOP (BLUE FLOWER)</v>
      </c>
      <c r="H26" s="20">
        <f>IF(AND($K$3=1,$K$4="N"),P26,IF(AND($K$3=2,$K$4="N"),R26,IF(AND($K$3=3,$K$4="N"),T26,IF(AND($K$3=4,$K$4="N"),V26,IF(AND($K$3=5,$K$4="N"),X26,IF(AND($K$3=1,$K$4="Y"),Z26,IF(AND($K$3=2,$K$4="Y"),AB26,IF(AND($K$3=3,$K$4="Y"),AD26,IF(AND($K$3=4,$K$4="Y"),AF26,IF(AND($K$3=5,$K$4="Y"),AH26,"FALSE"))))))))))</f>
        <v>0.82299999999999995</v>
      </c>
      <c r="I26" s="21">
        <f>IF(AND($K$3=1,$K$4="N"),Q26,IF(AND($K$3=2,$K$4="N"),S26,IF(AND($K$3=3,$K$4="N"),U26,IF(AND($K$3=4,$K$4="N"),W26,IF(AND($K$3=5,$K$4="N"),Y26,IF(AND($K$3=1,$K$4="Y"),AA26,IF(AND($K$3=2,$K$4="Y"),AC26,IF(AND($K$3=3,$K$4="Y"),AE26,IF(AND($K$3=4,$K$4="Y"),AG26,IF(AND($K$3=5,$K$4="Y"),AI26,"FALSE"))))))))))</f>
        <v>41.15</v>
      </c>
      <c r="J26" s="35" t="str">
        <f>IF(OUT!F7="", "", OUT!F7)</f>
        <v>CERTIFIED ORGANIC STRIP TRAY</v>
      </c>
      <c r="K26" s="8">
        <f>IF(OUT!P7="", "", OUT!P7)</f>
        <v>50</v>
      </c>
      <c r="L26" s="8" t="str">
        <f>IF(OUT!AE7="", "", OUT!AE7)</f>
        <v/>
      </c>
      <c r="M26" s="8" t="str">
        <f>IF(OUT!AG7="", "", OUT!AG7)</f>
        <v/>
      </c>
      <c r="N26" s="8" t="str">
        <f>IF(OUT!AQ7="", "", OUT!AQ7)</f>
        <v/>
      </c>
      <c r="O26" s="8" t="str">
        <f>IF(OUT!BO7="", "", OUT!BO7)</f>
        <v>T3</v>
      </c>
      <c r="P26" s="9">
        <f>IF(OUT!N7="", "", OUT!N7)</f>
        <v>0.82299999999999995</v>
      </c>
      <c r="Q26" s="10">
        <f>IF(OUT!O7="", "", OUT!O7)</f>
        <v>41.15</v>
      </c>
      <c r="R26" s="9" t="str">
        <f>IF(PPG!H7="", "", PPG!H7)</f>
        <v/>
      </c>
      <c r="S26" s="10" t="str">
        <f>IF(PPG!I7="", "", PPG!I7)</f>
        <v/>
      </c>
      <c r="T26" s="9" t="str">
        <f>IF(PPG!J7="", "", PPG!J7)</f>
        <v/>
      </c>
      <c r="U26" s="10" t="str">
        <f>IF(PPG!K7="", "", PPG!K7)</f>
        <v/>
      </c>
      <c r="V26" s="9" t="str">
        <f>IF(PPG!L7="", "", PPG!L7)</f>
        <v/>
      </c>
      <c r="W26" s="10" t="str">
        <f>IF(PPG!M7="", "", PPG!M7)</f>
        <v/>
      </c>
      <c r="X26" s="9" t="str">
        <f>IF(PPG!N7="", "", PPG!N7)</f>
        <v/>
      </c>
      <c r="Y26" s="10" t="str">
        <f>IF(PPG!O7="", "", PPG!O7)</f>
        <v/>
      </c>
      <c r="Z26" s="9" t="str">
        <f>IF(PPG!Q7="", "", PPG!Q7)</f>
        <v/>
      </c>
      <c r="AA26" s="10" t="str">
        <f>IF(PPG!R7="", "", PPG!R7)</f>
        <v/>
      </c>
      <c r="AB26" s="9" t="str">
        <f>IF(PPG!S7="", "", PPG!S7)</f>
        <v/>
      </c>
      <c r="AC26" s="10" t="str">
        <f>IF(PPG!T7="", "", PPG!T7)</f>
        <v/>
      </c>
      <c r="AD26" s="9" t="str">
        <f>IF(PPG!U7="", "", PPG!U7)</f>
        <v/>
      </c>
      <c r="AE26" s="10" t="str">
        <f>IF(PPG!V7="", "", PPG!V7)</f>
        <v/>
      </c>
      <c r="AF26" s="9" t="str">
        <f>IF(PPG!W7="", "", PPG!W7)</f>
        <v/>
      </c>
      <c r="AG26" s="10" t="str">
        <f>IF(PPG!X7="", "", PPG!X7)</f>
        <v/>
      </c>
      <c r="AH26" s="9" t="str">
        <f>IF(PPG!Y7="", "", PPG!Y7)</f>
        <v/>
      </c>
      <c r="AI26" s="10" t="str">
        <f>IF(PPG!Z7="", "", PPG!Z7)</f>
        <v/>
      </c>
      <c r="AJ26" s="31" t="str">
        <f>IF(D26&lt;&gt;"",D26*I26, "0.00")</f>
        <v>0.00</v>
      </c>
      <c r="AK26" s="8" t="str">
        <f>IF(D26&lt;&gt;"",D26, "0")</f>
        <v>0</v>
      </c>
      <c r="AL26" s="8" t="str">
        <f>IF(D26&lt;&gt;"",D26*K26, "0")</f>
        <v>0</v>
      </c>
    </row>
    <row r="27" spans="1:38">
      <c r="A27" s="8">
        <f>IF(OUT!C18="", "", OUT!C18)</f>
        <v>774</v>
      </c>
      <c r="B27" s="19">
        <f>IF(OUT!A18="", "", OUT!A18)</f>
        <v>10722</v>
      </c>
      <c r="C27" s="8" t="str">
        <f>IF(OUT!D18="", "", OUT!D18)</f>
        <v>DBCO</v>
      </c>
      <c r="D27" s="26"/>
      <c r="E27" s="35" t="str">
        <f>IF(OUT!E18="", "", OUT!E18)</f>
        <v>51 STRIP ORGANIC</v>
      </c>
      <c r="F27" s="23" t="str">
        <f>IF(OUT!AE18="NEW", "✷", "")</f>
        <v/>
      </c>
      <c r="G27" t="str">
        <f>IF(OUT!B18="", "", OUT!B18)</f>
        <v>HERB   LAVENDER LAVANDULA ANGUSTIFOLIA ARCTIC SNOW</v>
      </c>
      <c r="H27" s="20">
        <f>IF(AND($K$3=1,$K$4="N"),P27,IF(AND($K$3=2,$K$4="N"),R27,IF(AND($K$3=3,$K$4="N"),T27,IF(AND($K$3=4,$K$4="N"),V27,IF(AND($K$3=5,$K$4="N"),X27,IF(AND($K$3=1,$K$4="Y"),Z27,IF(AND($K$3=2,$K$4="Y"),AB27,IF(AND($K$3=3,$K$4="Y"),AD27,IF(AND($K$3=4,$K$4="Y"),AF27,IF(AND($K$3=5,$K$4="Y"),AH27,"FALSE"))))))))))</f>
        <v>0.82299999999999995</v>
      </c>
      <c r="I27" s="21">
        <f>IF(AND($K$3=1,$K$4="N"),Q27,IF(AND($K$3=2,$K$4="N"),S27,IF(AND($K$3=3,$K$4="N"),U27,IF(AND($K$3=4,$K$4="N"),W27,IF(AND($K$3=5,$K$4="N"),Y27,IF(AND($K$3=1,$K$4="Y"),AA27,IF(AND($K$3=2,$K$4="Y"),AC27,IF(AND($K$3=3,$K$4="Y"),AE27,IF(AND($K$3=4,$K$4="Y"),AG27,IF(AND($K$3=5,$K$4="Y"),AI27,"FALSE"))))))))))</f>
        <v>41.15</v>
      </c>
      <c r="J27" s="35" t="str">
        <f>IF(OUT!F18="", "", OUT!F18)</f>
        <v>CERTIFIED ORGANIC STRIP TRAY</v>
      </c>
      <c r="K27" s="8">
        <f>IF(OUT!P18="", "", OUT!P18)</f>
        <v>50</v>
      </c>
      <c r="L27" s="8" t="str">
        <f>IF(OUT!AE18="", "", OUT!AE18)</f>
        <v/>
      </c>
      <c r="M27" s="8" t="str">
        <f>IF(OUT!AG18="", "", OUT!AG18)</f>
        <v/>
      </c>
      <c r="N27" s="8" t="str">
        <f>IF(OUT!AQ18="", "", OUT!AQ18)</f>
        <v/>
      </c>
      <c r="O27" s="8" t="str">
        <f>IF(OUT!BO18="", "", OUT!BO18)</f>
        <v>T3</v>
      </c>
      <c r="P27" s="9">
        <f>IF(OUT!N18="", "", OUT!N18)</f>
        <v>0.82299999999999995</v>
      </c>
      <c r="Q27" s="10">
        <f>IF(OUT!O18="", "", OUT!O18)</f>
        <v>41.15</v>
      </c>
      <c r="R27" s="9" t="str">
        <f>IF(PPG!H18="", "", PPG!H18)</f>
        <v/>
      </c>
      <c r="S27" s="10" t="str">
        <f>IF(PPG!I18="", "", PPG!I18)</f>
        <v/>
      </c>
      <c r="T27" s="9" t="str">
        <f>IF(PPG!J18="", "", PPG!J18)</f>
        <v/>
      </c>
      <c r="U27" s="10" t="str">
        <f>IF(PPG!K18="", "", PPG!K18)</f>
        <v/>
      </c>
      <c r="V27" s="9" t="str">
        <f>IF(PPG!L18="", "", PPG!L18)</f>
        <v/>
      </c>
      <c r="W27" s="10" t="str">
        <f>IF(PPG!M18="", "", PPG!M18)</f>
        <v/>
      </c>
      <c r="X27" s="9" t="str">
        <f>IF(PPG!N18="", "", PPG!N18)</f>
        <v/>
      </c>
      <c r="Y27" s="10" t="str">
        <f>IF(PPG!O18="", "", PPG!O18)</f>
        <v/>
      </c>
      <c r="Z27" s="9" t="str">
        <f>IF(PPG!Q18="", "", PPG!Q18)</f>
        <v/>
      </c>
      <c r="AA27" s="10" t="str">
        <f>IF(PPG!R18="", "", PPG!R18)</f>
        <v/>
      </c>
      <c r="AB27" s="9" t="str">
        <f>IF(PPG!S18="", "", PPG!S18)</f>
        <v/>
      </c>
      <c r="AC27" s="10" t="str">
        <f>IF(PPG!T18="", "", PPG!T18)</f>
        <v/>
      </c>
      <c r="AD27" s="9" t="str">
        <f>IF(PPG!U18="", "", PPG!U18)</f>
        <v/>
      </c>
      <c r="AE27" s="10" t="str">
        <f>IF(PPG!V18="", "", PPG!V18)</f>
        <v/>
      </c>
      <c r="AF27" s="9" t="str">
        <f>IF(PPG!W18="", "", PPG!W18)</f>
        <v/>
      </c>
      <c r="AG27" s="10" t="str">
        <f>IF(PPG!X18="", "", PPG!X18)</f>
        <v/>
      </c>
      <c r="AH27" s="9" t="str">
        <f>IF(PPG!Y18="", "", PPG!Y18)</f>
        <v/>
      </c>
      <c r="AI27" s="10" t="str">
        <f>IF(PPG!Z18="", "", PPG!Z18)</f>
        <v/>
      </c>
      <c r="AJ27" s="31" t="str">
        <f>IF(D27&lt;&gt;"",D27*I27, "0.00")</f>
        <v>0.00</v>
      </c>
      <c r="AK27" s="8" t="str">
        <f>IF(D27&lt;&gt;"",D27, "0")</f>
        <v>0</v>
      </c>
      <c r="AL27" s="8" t="str">
        <f>IF(D27&lt;&gt;"",D27*K27, "0")</f>
        <v>0</v>
      </c>
    </row>
    <row r="28" spans="1:38">
      <c r="A28" s="8">
        <f>IF(OUT!C53="", "", OUT!C53)</f>
        <v>774</v>
      </c>
      <c r="B28" s="19">
        <f>IF(OUT!A53="", "", OUT!A53)</f>
        <v>40196</v>
      </c>
      <c r="C28" s="8" t="str">
        <f>IF(OUT!D53="", "", OUT!D53)</f>
        <v>DBCO</v>
      </c>
      <c r="D28" s="26"/>
      <c r="E28" s="35" t="str">
        <f>IF(OUT!E53="", "", OUT!E53)</f>
        <v>51 STRIP ORGANIC</v>
      </c>
      <c r="F28" s="23" t="str">
        <f>IF(OUT!AE53="NEW", "✷", "")</f>
        <v/>
      </c>
      <c r="G28" t="str">
        <f>IF(OUT!B53="", "", OUT!B53)</f>
        <v>HERB   LAVENDER LAVANDULA ANGUSTIFOLIA HIDCOTE (Deep Blue)</v>
      </c>
      <c r="H28" s="20">
        <f>IF(AND($K$3=1,$K$4="N"),P28,IF(AND($K$3=2,$K$4="N"),R28,IF(AND($K$3=3,$K$4="N"),T28,IF(AND($K$3=4,$K$4="N"),V28,IF(AND($K$3=5,$K$4="N"),X28,IF(AND($K$3=1,$K$4="Y"),Z28,IF(AND($K$3=2,$K$4="Y"),AB28,IF(AND($K$3=3,$K$4="Y"),AD28,IF(AND($K$3=4,$K$4="Y"),AF28,IF(AND($K$3=5,$K$4="Y"),AH28,"FALSE"))))))))))</f>
        <v>0.82299999999999995</v>
      </c>
      <c r="I28" s="21">
        <f>IF(AND($K$3=1,$K$4="N"),Q28,IF(AND($K$3=2,$K$4="N"),S28,IF(AND($K$3=3,$K$4="N"),U28,IF(AND($K$3=4,$K$4="N"),W28,IF(AND($K$3=5,$K$4="N"),Y28,IF(AND($K$3=1,$K$4="Y"),AA28,IF(AND($K$3=2,$K$4="Y"),AC28,IF(AND($K$3=3,$K$4="Y"),AE28,IF(AND($K$3=4,$K$4="Y"),AG28,IF(AND($K$3=5,$K$4="Y"),AI28,"FALSE"))))))))))</f>
        <v>41.15</v>
      </c>
      <c r="J28" s="35" t="str">
        <f>IF(OUT!F53="", "", OUT!F53)</f>
        <v>CERTIFIED ORGANIC STRIP TRAY</v>
      </c>
      <c r="K28" s="8">
        <f>IF(OUT!P53="", "", OUT!P53)</f>
        <v>50</v>
      </c>
      <c r="L28" s="8" t="str">
        <f>IF(OUT!AE53="", "", OUT!AE53)</f>
        <v/>
      </c>
      <c r="M28" s="8" t="str">
        <f>IF(OUT!AG53="", "", OUT!AG53)</f>
        <v/>
      </c>
      <c r="N28" s="8" t="str">
        <f>IF(OUT!AQ53="", "", OUT!AQ53)</f>
        <v>CUT</v>
      </c>
      <c r="O28" s="8" t="str">
        <f>IF(OUT!BO53="", "", OUT!BO53)</f>
        <v>T3</v>
      </c>
      <c r="P28" s="9">
        <f>IF(OUT!N53="", "", OUT!N53)</f>
        <v>0.82299999999999995</v>
      </c>
      <c r="Q28" s="10">
        <f>IF(OUT!O53="", "", OUT!O53)</f>
        <v>41.15</v>
      </c>
      <c r="R28" s="9" t="str">
        <f>IF(PPG!H53="", "", PPG!H53)</f>
        <v/>
      </c>
      <c r="S28" s="10" t="str">
        <f>IF(PPG!I53="", "", PPG!I53)</f>
        <v/>
      </c>
      <c r="T28" s="9" t="str">
        <f>IF(PPG!J53="", "", PPG!J53)</f>
        <v/>
      </c>
      <c r="U28" s="10" t="str">
        <f>IF(PPG!K53="", "", PPG!K53)</f>
        <v/>
      </c>
      <c r="V28" s="9" t="str">
        <f>IF(PPG!L53="", "", PPG!L53)</f>
        <v/>
      </c>
      <c r="W28" s="10" t="str">
        <f>IF(PPG!M53="", "", PPG!M53)</f>
        <v/>
      </c>
      <c r="X28" s="9" t="str">
        <f>IF(PPG!N53="", "", PPG!N53)</f>
        <v/>
      </c>
      <c r="Y28" s="10" t="str">
        <f>IF(PPG!O53="", "", PPG!O53)</f>
        <v/>
      </c>
      <c r="Z28" s="9" t="str">
        <f>IF(PPG!Q53="", "", PPG!Q53)</f>
        <v/>
      </c>
      <c r="AA28" s="10" t="str">
        <f>IF(PPG!R53="", "", PPG!R53)</f>
        <v/>
      </c>
      <c r="AB28" s="9" t="str">
        <f>IF(PPG!S53="", "", PPG!S53)</f>
        <v/>
      </c>
      <c r="AC28" s="10" t="str">
        <f>IF(PPG!T53="", "", PPG!T53)</f>
        <v/>
      </c>
      <c r="AD28" s="9" t="str">
        <f>IF(PPG!U53="", "", PPG!U53)</f>
        <v/>
      </c>
      <c r="AE28" s="10" t="str">
        <f>IF(PPG!V53="", "", PPG!V53)</f>
        <v/>
      </c>
      <c r="AF28" s="9" t="str">
        <f>IF(PPG!W53="", "", PPG!W53)</f>
        <v/>
      </c>
      <c r="AG28" s="10" t="str">
        <f>IF(PPG!X53="", "", PPG!X53)</f>
        <v/>
      </c>
      <c r="AH28" s="9" t="str">
        <f>IF(PPG!Y53="", "", PPG!Y53)</f>
        <v/>
      </c>
      <c r="AI28" s="10" t="str">
        <f>IF(PPG!Z53="", "", PPG!Z53)</f>
        <v/>
      </c>
      <c r="AJ28" s="31" t="str">
        <f>IF(D28&lt;&gt;"",D28*I28, "0.00")</f>
        <v>0.00</v>
      </c>
      <c r="AK28" s="8" t="str">
        <f>IF(D28&lt;&gt;"",D28, "0")</f>
        <v>0</v>
      </c>
      <c r="AL28" s="8" t="str">
        <f>IF(D28&lt;&gt;"",D28*K28, "0")</f>
        <v>0</v>
      </c>
    </row>
    <row r="29" spans="1:38">
      <c r="A29" s="8">
        <f>IF(OUT!C1="", "", OUT!C1)</f>
        <v>774</v>
      </c>
      <c r="B29" s="19">
        <f>IF(OUT!A1="", "", OUT!A1)</f>
        <v>6028</v>
      </c>
      <c r="C29" s="8" t="str">
        <f>IF(OUT!D1="", "", OUT!D1)</f>
        <v>DBCO</v>
      </c>
      <c r="D29" s="26"/>
      <c r="E29" s="35" t="str">
        <f>IF(OUT!E1="", "", OUT!E1)</f>
        <v>51 STRIP ORGANIC</v>
      </c>
      <c r="F29" s="23" t="str">
        <f>IF(OUT!AE1="NEW", "✷", "")</f>
        <v/>
      </c>
      <c r="G29" s="27" t="str">
        <f>IF(OUT!B1="", "", OUT!B1)</f>
        <v>HERB   LAVENDER LAVANDULA ANGUSTIFOLIA MUNSTEAD (Blue Violet)</v>
      </c>
      <c r="H29" s="20">
        <f>IF(AND($K$3=1,$K$4="N"),P29,IF(AND($K$3=2,$K$4="N"),R29,IF(AND($K$3=3,$K$4="N"),T29,IF(AND($K$3=4,$K$4="N"),V29,IF(AND($K$3=5,$K$4="N"),X29,IF(AND($K$3=1,$K$4="Y"),Z29,IF(AND($K$3=2,$K$4="Y"),AB29,IF(AND($K$3=3,$K$4="Y"),AD29,IF(AND($K$3=4,$K$4="Y"),AF29,IF(AND($K$3=5,$K$4="Y"),AH29,"FALSE"))))))))))</f>
        <v>0.82299999999999995</v>
      </c>
      <c r="I29" s="21">
        <f>IF(AND($K$3=1,$K$4="N"),Q29,IF(AND($K$3=2,$K$4="N"),S29,IF(AND($K$3=3,$K$4="N"),U29,IF(AND($K$3=4,$K$4="N"),W29,IF(AND($K$3=5,$K$4="N"),Y29,IF(AND($K$3=1,$K$4="Y"),AA29,IF(AND($K$3=2,$K$4="Y"),AC29,IF(AND($K$3=3,$K$4="Y"),AE29,IF(AND($K$3=4,$K$4="Y"),AG29,IF(AND($K$3=5,$K$4="Y"),AI29,"FALSE"))))))))))</f>
        <v>41.15</v>
      </c>
      <c r="J29" s="35" t="str">
        <f>IF(OUT!F1="", "", OUT!F1)</f>
        <v>CERTIFIED ORGANIC STRIP TRAY</v>
      </c>
      <c r="K29" s="8">
        <f>IF(OUT!P1="", "", OUT!P1)</f>
        <v>50</v>
      </c>
      <c r="L29" s="8" t="str">
        <f>IF(OUT!AE1="", "", OUT!AE1)</f>
        <v/>
      </c>
      <c r="M29" s="8" t="str">
        <f>IF(OUT!AG1="", "", OUT!AG1)</f>
        <v/>
      </c>
      <c r="N29" s="8" t="str">
        <f>IF(OUT!AQ1="", "", OUT!AQ1)</f>
        <v/>
      </c>
      <c r="O29" s="8" t="str">
        <f>IF(OUT!BO1="", "", OUT!BO1)</f>
        <v>T3</v>
      </c>
      <c r="P29" s="9">
        <f>IF(OUT!N1="", "", OUT!N1)</f>
        <v>0.82299999999999995</v>
      </c>
      <c r="Q29" s="10">
        <f>IF(OUT!O1="", "", OUT!O1)</f>
        <v>41.15</v>
      </c>
      <c r="R29" s="9" t="str">
        <f>IF(PPG!H1="", "", PPG!H1)</f>
        <v/>
      </c>
      <c r="S29" s="10" t="str">
        <f>IF(PPG!I1="", "", PPG!I1)</f>
        <v/>
      </c>
      <c r="T29" s="9" t="str">
        <f>IF(PPG!J1="", "", PPG!J1)</f>
        <v/>
      </c>
      <c r="U29" s="10" t="str">
        <f>IF(PPG!K1="", "", PPG!K1)</f>
        <v/>
      </c>
      <c r="V29" s="9" t="str">
        <f>IF(PPG!L1="", "", PPG!L1)</f>
        <v/>
      </c>
      <c r="W29" s="10" t="str">
        <f>IF(PPG!M1="", "", PPG!M1)</f>
        <v/>
      </c>
      <c r="X29" s="9" t="str">
        <f>IF(PPG!N1="", "", PPG!N1)</f>
        <v/>
      </c>
      <c r="Y29" s="10" t="str">
        <f>IF(PPG!O1="", "", PPG!O1)</f>
        <v/>
      </c>
      <c r="Z29" s="9" t="str">
        <f>IF(PPG!Q1="", "", PPG!Q1)</f>
        <v/>
      </c>
      <c r="AA29" s="10" t="str">
        <f>IF(PPG!R1="", "", PPG!R1)</f>
        <v/>
      </c>
      <c r="AB29" s="9" t="str">
        <f>IF(PPG!S1="", "", PPG!S1)</f>
        <v/>
      </c>
      <c r="AC29" s="10" t="str">
        <f>IF(PPG!T1="", "", PPG!T1)</f>
        <v/>
      </c>
      <c r="AD29" s="9" t="str">
        <f>IF(PPG!U1="", "", PPG!U1)</f>
        <v/>
      </c>
      <c r="AE29" s="10" t="str">
        <f>IF(PPG!V1="", "", PPG!V1)</f>
        <v/>
      </c>
      <c r="AF29" s="9" t="str">
        <f>IF(PPG!W1="", "", PPG!W1)</f>
        <v/>
      </c>
      <c r="AG29" s="10" t="str">
        <f>IF(PPG!X1="", "", PPG!X1)</f>
        <v/>
      </c>
      <c r="AH29" s="9" t="str">
        <f>IF(PPG!Y1="", "", PPG!Y1)</f>
        <v/>
      </c>
      <c r="AI29" s="10" t="str">
        <f>IF(PPG!Z1="", "", PPG!Z1)</f>
        <v/>
      </c>
      <c r="AJ29" s="31" t="str">
        <f>IF(D29&lt;&gt;"",D29*I29, "0.00")</f>
        <v>0.00</v>
      </c>
      <c r="AK29" s="8" t="str">
        <f>IF(D29&lt;&gt;"",D29, "0")</f>
        <v>0</v>
      </c>
      <c r="AL29" s="8" t="str">
        <f>IF(D29&lt;&gt;"",D29*K29, "0")</f>
        <v>0</v>
      </c>
    </row>
    <row r="30" spans="1:38">
      <c r="A30" s="8">
        <f>IF(OUT!C56="", "", OUT!C56)</f>
        <v>774</v>
      </c>
      <c r="B30" s="19">
        <f>IF(OUT!A56="", "", OUT!A56)</f>
        <v>41431</v>
      </c>
      <c r="C30" s="8" t="str">
        <f>IF(OUT!D56="", "", OUT!D56)</f>
        <v>DBCO</v>
      </c>
      <c r="D30" s="26"/>
      <c r="E30" s="35" t="str">
        <f>IF(OUT!E56="", "", OUT!E56)</f>
        <v>51 STRIP ORGANIC</v>
      </c>
      <c r="F30" s="23" t="str">
        <f>IF(OUT!AE56="NEW", "✷", "")</f>
        <v/>
      </c>
      <c r="G30" t="str">
        <f>IF(OUT!B56="", "", OUT!B56)</f>
        <v>HERB   LAVENDER LAVANDULA ANGUSTIFOLIA VERA (Common)</v>
      </c>
      <c r="H30" s="20">
        <f>IF(AND($K$3=1,$K$4="N"),P30,IF(AND($K$3=2,$K$4="N"),R30,IF(AND($K$3=3,$K$4="N"),T30,IF(AND($K$3=4,$K$4="N"),V30,IF(AND($K$3=5,$K$4="N"),X30,IF(AND($K$3=1,$K$4="Y"),Z30,IF(AND($K$3=2,$K$4="Y"),AB30,IF(AND($K$3=3,$K$4="Y"),AD30,IF(AND($K$3=4,$K$4="Y"),AF30,IF(AND($K$3=5,$K$4="Y"),AH30,"FALSE"))))))))))</f>
        <v>0.82299999999999995</v>
      </c>
      <c r="I30" s="21">
        <f>IF(AND($K$3=1,$K$4="N"),Q30,IF(AND($K$3=2,$K$4="N"),S30,IF(AND($K$3=3,$K$4="N"),U30,IF(AND($K$3=4,$K$4="N"),W30,IF(AND($K$3=5,$K$4="N"),Y30,IF(AND($K$3=1,$K$4="Y"),AA30,IF(AND($K$3=2,$K$4="Y"),AC30,IF(AND($K$3=3,$K$4="Y"),AE30,IF(AND($K$3=4,$K$4="Y"),AG30,IF(AND($K$3=5,$K$4="Y"),AI30,"FALSE"))))))))))</f>
        <v>41.15</v>
      </c>
      <c r="J30" s="35" t="str">
        <f>IF(OUT!F56="", "", OUT!F56)</f>
        <v>CERTIFIED ORGANIC STRIP TRAY</v>
      </c>
      <c r="K30" s="8">
        <f>IF(OUT!P56="", "", OUT!P56)</f>
        <v>50</v>
      </c>
      <c r="L30" s="8" t="str">
        <f>IF(OUT!AE56="", "", OUT!AE56)</f>
        <v/>
      </c>
      <c r="M30" s="8" t="str">
        <f>IF(OUT!AG56="", "", OUT!AG56)</f>
        <v/>
      </c>
      <c r="N30" s="8" t="str">
        <f>IF(OUT!AQ56="", "", OUT!AQ56)</f>
        <v/>
      </c>
      <c r="O30" s="8" t="str">
        <f>IF(OUT!BO56="", "", OUT!BO56)</f>
        <v>T3</v>
      </c>
      <c r="P30" s="9">
        <f>IF(OUT!N56="", "", OUT!N56)</f>
        <v>0.82299999999999995</v>
      </c>
      <c r="Q30" s="10">
        <f>IF(OUT!O56="", "", OUT!O56)</f>
        <v>41.15</v>
      </c>
      <c r="R30" s="9" t="str">
        <f>IF(PPG!H56="", "", PPG!H56)</f>
        <v/>
      </c>
      <c r="S30" s="10" t="str">
        <f>IF(PPG!I56="", "", PPG!I56)</f>
        <v/>
      </c>
      <c r="T30" s="9" t="str">
        <f>IF(PPG!J56="", "", PPG!J56)</f>
        <v/>
      </c>
      <c r="U30" s="10" t="str">
        <f>IF(PPG!K56="", "", PPG!K56)</f>
        <v/>
      </c>
      <c r="V30" s="9" t="str">
        <f>IF(PPG!L56="", "", PPG!L56)</f>
        <v/>
      </c>
      <c r="W30" s="10" t="str">
        <f>IF(PPG!M56="", "", PPG!M56)</f>
        <v/>
      </c>
      <c r="X30" s="9" t="str">
        <f>IF(PPG!N56="", "", PPG!N56)</f>
        <v/>
      </c>
      <c r="Y30" s="10" t="str">
        <f>IF(PPG!O56="", "", PPG!O56)</f>
        <v/>
      </c>
      <c r="Z30" s="9" t="str">
        <f>IF(PPG!Q56="", "", PPG!Q56)</f>
        <v/>
      </c>
      <c r="AA30" s="10" t="str">
        <f>IF(PPG!R56="", "", PPG!R56)</f>
        <v/>
      </c>
      <c r="AB30" s="9" t="str">
        <f>IF(PPG!S56="", "", PPG!S56)</f>
        <v/>
      </c>
      <c r="AC30" s="10" t="str">
        <f>IF(PPG!T56="", "", PPG!T56)</f>
        <v/>
      </c>
      <c r="AD30" s="9" t="str">
        <f>IF(PPG!U56="", "", PPG!U56)</f>
        <v/>
      </c>
      <c r="AE30" s="10" t="str">
        <f>IF(PPG!V56="", "", PPG!V56)</f>
        <v/>
      </c>
      <c r="AF30" s="9" t="str">
        <f>IF(PPG!W56="", "", PPG!W56)</f>
        <v/>
      </c>
      <c r="AG30" s="10" t="str">
        <f>IF(PPG!X56="", "", PPG!X56)</f>
        <v/>
      </c>
      <c r="AH30" s="9" t="str">
        <f>IF(PPG!Y56="", "", PPG!Y56)</f>
        <v/>
      </c>
      <c r="AI30" s="10" t="str">
        <f>IF(PPG!Z56="", "", PPG!Z56)</f>
        <v/>
      </c>
      <c r="AJ30" s="31" t="str">
        <f>IF(D30&lt;&gt;"",D30*I30, "0.00")</f>
        <v>0.00</v>
      </c>
      <c r="AK30" s="8" t="str">
        <f>IF(D30&lt;&gt;"",D30, "0")</f>
        <v>0</v>
      </c>
      <c r="AL30" s="8" t="str">
        <f>IF(D30&lt;&gt;"",D30*K30, "0")</f>
        <v>0</v>
      </c>
    </row>
    <row r="31" spans="1:38">
      <c r="A31" s="8">
        <f>IF(OUT!C117="", "", OUT!C117)</f>
        <v>774</v>
      </c>
      <c r="B31" s="19">
        <f>IF(OUT!A117="", "", OUT!A117)</f>
        <v>87348</v>
      </c>
      <c r="C31" s="8" t="str">
        <f>IF(OUT!D117="", "", OUT!D117)</f>
        <v>DBCO</v>
      </c>
      <c r="D31" s="26"/>
      <c r="E31" s="35" t="str">
        <f>IF(OUT!E117="", "", OUT!E117)</f>
        <v>51 STRIP ORGANIC</v>
      </c>
      <c r="F31" s="23" t="str">
        <f>IF(OUT!AE117="NEW", "✷", "")</f>
        <v/>
      </c>
      <c r="G31" t="str">
        <f>IF(OUT!B117="", "", OUT!B117)</f>
        <v>HERB   LAVENDER LAVANDULA DENTATA FRINGED FRENCH</v>
      </c>
      <c r="H31" s="20">
        <f>IF(AND($K$3=1,$K$4="N"),P31,IF(AND($K$3=2,$K$4="N"),R31,IF(AND($K$3=3,$K$4="N"),T31,IF(AND($K$3=4,$K$4="N"),V31,IF(AND($K$3=5,$K$4="N"),X31,IF(AND($K$3=1,$K$4="Y"),Z31,IF(AND($K$3=2,$K$4="Y"),AB31,IF(AND($K$3=3,$K$4="Y"),AD31,IF(AND($K$3=4,$K$4="Y"),AF31,IF(AND($K$3=5,$K$4="Y"),AH31,"FALSE"))))))))))</f>
        <v>0.82299999999999995</v>
      </c>
      <c r="I31" s="21">
        <f>IF(AND($K$3=1,$K$4="N"),Q31,IF(AND($K$3=2,$K$4="N"),S31,IF(AND($K$3=3,$K$4="N"),U31,IF(AND($K$3=4,$K$4="N"),W31,IF(AND($K$3=5,$K$4="N"),Y31,IF(AND($K$3=1,$K$4="Y"),AA31,IF(AND($K$3=2,$K$4="Y"),AC31,IF(AND($K$3=3,$K$4="Y"),AE31,IF(AND($K$3=4,$K$4="Y"),AG31,IF(AND($K$3=5,$K$4="Y"),AI31,"FALSE"))))))))))</f>
        <v>41.15</v>
      </c>
      <c r="J31" s="35" t="str">
        <f>IF(OUT!F117="", "", OUT!F117)</f>
        <v>CERTIFIED ORGANIC STRIP TRAY</v>
      </c>
      <c r="K31" s="8">
        <f>IF(OUT!P117="", "", OUT!P117)</f>
        <v>50</v>
      </c>
      <c r="L31" s="8" t="str">
        <f>IF(OUT!AE117="", "", OUT!AE117)</f>
        <v/>
      </c>
      <c r="M31" s="8" t="str">
        <f>IF(OUT!AG117="", "", OUT!AG117)</f>
        <v/>
      </c>
      <c r="N31" s="8" t="str">
        <f>IF(OUT!AQ117="", "", OUT!AQ117)</f>
        <v/>
      </c>
      <c r="O31" s="8" t="str">
        <f>IF(OUT!BO117="", "", OUT!BO117)</f>
        <v>T3</v>
      </c>
      <c r="P31" s="9">
        <f>IF(OUT!N117="", "", OUT!N117)</f>
        <v>0.82299999999999995</v>
      </c>
      <c r="Q31" s="10">
        <f>IF(OUT!O117="", "", OUT!O117)</f>
        <v>41.15</v>
      </c>
      <c r="R31" s="9" t="str">
        <f>IF(PPG!H117="", "", PPG!H117)</f>
        <v/>
      </c>
      <c r="S31" s="10" t="str">
        <f>IF(PPG!I117="", "", PPG!I117)</f>
        <v/>
      </c>
      <c r="T31" s="9" t="str">
        <f>IF(PPG!J117="", "", PPG!J117)</f>
        <v/>
      </c>
      <c r="U31" s="10" t="str">
        <f>IF(PPG!K117="", "", PPG!K117)</f>
        <v/>
      </c>
      <c r="V31" s="9" t="str">
        <f>IF(PPG!L117="", "", PPG!L117)</f>
        <v/>
      </c>
      <c r="W31" s="10" t="str">
        <f>IF(PPG!M117="", "", PPG!M117)</f>
        <v/>
      </c>
      <c r="X31" s="9" t="str">
        <f>IF(PPG!N117="", "", PPG!N117)</f>
        <v/>
      </c>
      <c r="Y31" s="10" t="str">
        <f>IF(PPG!O117="", "", PPG!O117)</f>
        <v/>
      </c>
      <c r="Z31" s="9" t="str">
        <f>IF(PPG!Q117="", "", PPG!Q117)</f>
        <v/>
      </c>
      <c r="AA31" s="10" t="str">
        <f>IF(PPG!R117="", "", PPG!R117)</f>
        <v/>
      </c>
      <c r="AB31" s="9" t="str">
        <f>IF(PPG!S117="", "", PPG!S117)</f>
        <v/>
      </c>
      <c r="AC31" s="10" t="str">
        <f>IF(PPG!T117="", "", PPG!T117)</f>
        <v/>
      </c>
      <c r="AD31" s="9" t="str">
        <f>IF(PPG!U117="", "", PPG!U117)</f>
        <v/>
      </c>
      <c r="AE31" s="10" t="str">
        <f>IF(PPG!V117="", "", PPG!V117)</f>
        <v/>
      </c>
      <c r="AF31" s="9" t="str">
        <f>IF(PPG!W117="", "", PPG!W117)</f>
        <v/>
      </c>
      <c r="AG31" s="10" t="str">
        <f>IF(PPG!X117="", "", PPG!X117)</f>
        <v/>
      </c>
      <c r="AH31" s="9" t="str">
        <f>IF(PPG!Y117="", "", PPG!Y117)</f>
        <v/>
      </c>
      <c r="AI31" s="10" t="str">
        <f>IF(PPG!Z117="", "", PPG!Z117)</f>
        <v/>
      </c>
      <c r="AJ31" s="31" t="str">
        <f>IF(D31&lt;&gt;"",D31*I31, "0.00")</f>
        <v>0.00</v>
      </c>
      <c r="AK31" s="8" t="str">
        <f>IF(D31&lt;&gt;"",D31, "0")</f>
        <v>0</v>
      </c>
      <c r="AL31" s="8" t="str">
        <f>IF(D31&lt;&gt;"",D31*K31, "0")</f>
        <v>0</v>
      </c>
    </row>
    <row r="32" spans="1:38">
      <c r="A32" s="8">
        <f>IF(OUT!C67="", "", OUT!C67)</f>
        <v>774</v>
      </c>
      <c r="B32" s="19">
        <f>IF(OUT!A67="", "", OUT!A67)</f>
        <v>54219</v>
      </c>
      <c r="C32" s="8" t="str">
        <f>IF(OUT!D67="", "", OUT!D67)</f>
        <v>DBCO</v>
      </c>
      <c r="D32" s="26"/>
      <c r="E32" s="35" t="str">
        <f>IF(OUT!E67="", "", OUT!E67)</f>
        <v>51 STRIP ORGANIC</v>
      </c>
      <c r="F32" s="23" t="str">
        <f>IF(OUT!AE67="NEW", "✷", "")</f>
        <v/>
      </c>
      <c r="G32" t="str">
        <f>IF(OUT!B67="", "", OUT!B67)</f>
        <v>HERB   LAVENDER LAVANDULA HETEROPHYLLA GOODWIN CREEK (GREY)</v>
      </c>
      <c r="H32" s="20">
        <f>IF(AND($K$3=1,$K$4="N"),P32,IF(AND($K$3=2,$K$4="N"),R32,IF(AND($K$3=3,$K$4="N"),T32,IF(AND($K$3=4,$K$4="N"),V32,IF(AND($K$3=5,$K$4="N"),X32,IF(AND($K$3=1,$K$4="Y"),Z32,IF(AND($K$3=2,$K$4="Y"),AB32,IF(AND($K$3=3,$K$4="Y"),AD32,IF(AND($K$3=4,$K$4="Y"),AF32,IF(AND($K$3=5,$K$4="Y"),AH32,"FALSE"))))))))))</f>
        <v>0.82299999999999995</v>
      </c>
      <c r="I32" s="21">
        <f>IF(AND($K$3=1,$K$4="N"),Q32,IF(AND($K$3=2,$K$4="N"),S32,IF(AND($K$3=3,$K$4="N"),U32,IF(AND($K$3=4,$K$4="N"),W32,IF(AND($K$3=5,$K$4="N"),Y32,IF(AND($K$3=1,$K$4="Y"),AA32,IF(AND($K$3=2,$K$4="Y"),AC32,IF(AND($K$3=3,$K$4="Y"),AE32,IF(AND($K$3=4,$K$4="Y"),AG32,IF(AND($K$3=5,$K$4="Y"),AI32,"FALSE"))))))))))</f>
        <v>41.15</v>
      </c>
      <c r="J32" s="35" t="str">
        <f>IF(OUT!F67="", "", OUT!F67)</f>
        <v>CERTIFIED ORGANIC STRIP TRAY</v>
      </c>
      <c r="K32" s="8">
        <f>IF(OUT!P67="", "", OUT!P67)</f>
        <v>50</v>
      </c>
      <c r="L32" s="8" t="str">
        <f>IF(OUT!AE67="", "", OUT!AE67)</f>
        <v/>
      </c>
      <c r="M32" s="8" t="str">
        <f>IF(OUT!AG67="", "", OUT!AG67)</f>
        <v/>
      </c>
      <c r="N32" s="8" t="str">
        <f>IF(OUT!AQ67="", "", OUT!AQ67)</f>
        <v/>
      </c>
      <c r="O32" s="8" t="str">
        <f>IF(OUT!BO67="", "", OUT!BO67)</f>
        <v>T3</v>
      </c>
      <c r="P32" s="9">
        <f>IF(OUT!N67="", "", OUT!N67)</f>
        <v>0.82299999999999995</v>
      </c>
      <c r="Q32" s="10">
        <f>IF(OUT!O67="", "", OUT!O67)</f>
        <v>41.15</v>
      </c>
      <c r="R32" s="9" t="str">
        <f>IF(PPG!H67="", "", PPG!H67)</f>
        <v/>
      </c>
      <c r="S32" s="10" t="str">
        <f>IF(PPG!I67="", "", PPG!I67)</f>
        <v/>
      </c>
      <c r="T32" s="9" t="str">
        <f>IF(PPG!J67="", "", PPG!J67)</f>
        <v/>
      </c>
      <c r="U32" s="10" t="str">
        <f>IF(PPG!K67="", "", PPG!K67)</f>
        <v/>
      </c>
      <c r="V32" s="9" t="str">
        <f>IF(PPG!L67="", "", PPG!L67)</f>
        <v/>
      </c>
      <c r="W32" s="10" t="str">
        <f>IF(PPG!M67="", "", PPG!M67)</f>
        <v/>
      </c>
      <c r="X32" s="9" t="str">
        <f>IF(PPG!N67="", "", PPG!N67)</f>
        <v/>
      </c>
      <c r="Y32" s="10" t="str">
        <f>IF(PPG!O67="", "", PPG!O67)</f>
        <v/>
      </c>
      <c r="Z32" s="9" t="str">
        <f>IF(PPG!Q67="", "", PPG!Q67)</f>
        <v/>
      </c>
      <c r="AA32" s="10" t="str">
        <f>IF(PPG!R67="", "", PPG!R67)</f>
        <v/>
      </c>
      <c r="AB32" s="9" t="str">
        <f>IF(PPG!S67="", "", PPG!S67)</f>
        <v/>
      </c>
      <c r="AC32" s="10" t="str">
        <f>IF(PPG!T67="", "", PPG!T67)</f>
        <v/>
      </c>
      <c r="AD32" s="9" t="str">
        <f>IF(PPG!U67="", "", PPG!U67)</f>
        <v/>
      </c>
      <c r="AE32" s="10" t="str">
        <f>IF(PPG!V67="", "", PPG!V67)</f>
        <v/>
      </c>
      <c r="AF32" s="9" t="str">
        <f>IF(PPG!W67="", "", PPG!W67)</f>
        <v/>
      </c>
      <c r="AG32" s="10" t="str">
        <f>IF(PPG!X67="", "", PPG!X67)</f>
        <v/>
      </c>
      <c r="AH32" s="9" t="str">
        <f>IF(PPG!Y67="", "", PPG!Y67)</f>
        <v/>
      </c>
      <c r="AI32" s="10" t="str">
        <f>IF(PPG!Z67="", "", PPG!Z67)</f>
        <v/>
      </c>
      <c r="AJ32" s="31" t="str">
        <f>IF(D32&lt;&gt;"",D32*I32, "0.00")</f>
        <v>0.00</v>
      </c>
      <c r="AK32" s="8" t="str">
        <f>IF(D32&lt;&gt;"",D32, "0")</f>
        <v>0</v>
      </c>
      <c r="AL32" s="8" t="str">
        <f>IF(D32&lt;&gt;"",D32*K32, "0")</f>
        <v>0</v>
      </c>
    </row>
    <row r="33" spans="1:38">
      <c r="A33" s="8">
        <f>IF(OUT!C80="", "", OUT!C80)</f>
        <v>774</v>
      </c>
      <c r="B33" s="19">
        <f>IF(OUT!A80="", "", OUT!A80)</f>
        <v>58956</v>
      </c>
      <c r="C33" s="8" t="str">
        <f>IF(OUT!D80="", "", OUT!D80)</f>
        <v>DBCO</v>
      </c>
      <c r="D33" s="26"/>
      <c r="E33" s="35" t="str">
        <f>IF(OUT!E80="", "", OUT!E80)</f>
        <v>51 STRIP ORGANIC</v>
      </c>
      <c r="F33" s="23" t="str">
        <f>IF(OUT!AE80="NEW", "✷", "")</f>
        <v/>
      </c>
      <c r="G33" t="str">
        <f>IF(OUT!B80="", "", OUT!B80)</f>
        <v>HERB   LAVENDER LAVANDULA HETEROPHYLLA SWEET</v>
      </c>
      <c r="H33" s="20">
        <f>IF(AND($K$3=1,$K$4="N"),P33,IF(AND($K$3=2,$K$4="N"),R33,IF(AND($K$3=3,$K$4="N"),T33,IF(AND($K$3=4,$K$4="N"),V33,IF(AND($K$3=5,$K$4="N"),X33,IF(AND($K$3=1,$K$4="Y"),Z33,IF(AND($K$3=2,$K$4="Y"),AB33,IF(AND($K$3=3,$K$4="Y"),AD33,IF(AND($K$3=4,$K$4="Y"),AF33,IF(AND($K$3=5,$K$4="Y"),AH33,"FALSE"))))))))))</f>
        <v>0.82299999999999995</v>
      </c>
      <c r="I33" s="21">
        <f>IF(AND($K$3=1,$K$4="N"),Q33,IF(AND($K$3=2,$K$4="N"),S33,IF(AND($K$3=3,$K$4="N"),U33,IF(AND($K$3=4,$K$4="N"),W33,IF(AND($K$3=5,$K$4="N"),Y33,IF(AND($K$3=1,$K$4="Y"),AA33,IF(AND($K$3=2,$K$4="Y"),AC33,IF(AND($K$3=3,$K$4="Y"),AE33,IF(AND($K$3=4,$K$4="Y"),AG33,IF(AND($K$3=5,$K$4="Y"),AI33,"FALSE"))))))))))</f>
        <v>41.15</v>
      </c>
      <c r="J33" s="35" t="str">
        <f>IF(OUT!F80="", "", OUT!F80)</f>
        <v>CERTIFIED ORGANIC STRIP TRAY</v>
      </c>
      <c r="K33" s="8">
        <f>IF(OUT!P80="", "", OUT!P80)</f>
        <v>50</v>
      </c>
      <c r="L33" s="8" t="str">
        <f>IF(OUT!AE80="", "", OUT!AE80)</f>
        <v/>
      </c>
      <c r="M33" s="8" t="str">
        <f>IF(OUT!AG80="", "", OUT!AG80)</f>
        <v/>
      </c>
      <c r="N33" s="8" t="str">
        <f>IF(OUT!AQ80="", "", OUT!AQ80)</f>
        <v/>
      </c>
      <c r="O33" s="8" t="str">
        <f>IF(OUT!BO80="", "", OUT!BO80)</f>
        <v>T3</v>
      </c>
      <c r="P33" s="9">
        <f>IF(OUT!N80="", "", OUT!N80)</f>
        <v>0.82299999999999995</v>
      </c>
      <c r="Q33" s="10">
        <f>IF(OUT!O80="", "", OUT!O80)</f>
        <v>41.15</v>
      </c>
      <c r="R33" s="9" t="str">
        <f>IF(PPG!H80="", "", PPG!H80)</f>
        <v/>
      </c>
      <c r="S33" s="10" t="str">
        <f>IF(PPG!I80="", "", PPG!I80)</f>
        <v/>
      </c>
      <c r="T33" s="9" t="str">
        <f>IF(PPG!J80="", "", PPG!J80)</f>
        <v/>
      </c>
      <c r="U33" s="10" t="str">
        <f>IF(PPG!K80="", "", PPG!K80)</f>
        <v/>
      </c>
      <c r="V33" s="9" t="str">
        <f>IF(PPG!L80="", "", PPG!L80)</f>
        <v/>
      </c>
      <c r="W33" s="10" t="str">
        <f>IF(PPG!M80="", "", PPG!M80)</f>
        <v/>
      </c>
      <c r="X33" s="9" t="str">
        <f>IF(PPG!N80="", "", PPG!N80)</f>
        <v/>
      </c>
      <c r="Y33" s="10" t="str">
        <f>IF(PPG!O80="", "", PPG!O80)</f>
        <v/>
      </c>
      <c r="Z33" s="9" t="str">
        <f>IF(PPG!Q80="", "", PPG!Q80)</f>
        <v/>
      </c>
      <c r="AA33" s="10" t="str">
        <f>IF(PPG!R80="", "", PPG!R80)</f>
        <v/>
      </c>
      <c r="AB33" s="9" t="str">
        <f>IF(PPG!S80="", "", PPG!S80)</f>
        <v/>
      </c>
      <c r="AC33" s="10" t="str">
        <f>IF(PPG!T80="", "", PPG!T80)</f>
        <v/>
      </c>
      <c r="AD33" s="9" t="str">
        <f>IF(PPG!U80="", "", PPG!U80)</f>
        <v/>
      </c>
      <c r="AE33" s="10" t="str">
        <f>IF(PPG!V80="", "", PPG!V80)</f>
        <v/>
      </c>
      <c r="AF33" s="9" t="str">
        <f>IF(PPG!W80="", "", PPG!W80)</f>
        <v/>
      </c>
      <c r="AG33" s="10" t="str">
        <f>IF(PPG!X80="", "", PPG!X80)</f>
        <v/>
      </c>
      <c r="AH33" s="9" t="str">
        <f>IF(PPG!Y80="", "", PPG!Y80)</f>
        <v/>
      </c>
      <c r="AI33" s="10" t="str">
        <f>IF(PPG!Z80="", "", PPG!Z80)</f>
        <v/>
      </c>
      <c r="AJ33" s="31" t="str">
        <f>IF(D33&lt;&gt;"",D33*I33, "0.00")</f>
        <v>0.00</v>
      </c>
      <c r="AK33" s="8" t="str">
        <f>IF(D33&lt;&gt;"",D33, "0")</f>
        <v>0</v>
      </c>
      <c r="AL33" s="8" t="str">
        <f>IF(D33&lt;&gt;"",D33*K33, "0")</f>
        <v>0</v>
      </c>
    </row>
    <row r="34" spans="1:38">
      <c r="A34" s="8">
        <f>IF(OUT!C101="", "", OUT!C101)</f>
        <v>774</v>
      </c>
      <c r="B34" s="19">
        <f>IF(OUT!A101="", "", OUT!A101)</f>
        <v>87328</v>
      </c>
      <c r="C34" s="8" t="str">
        <f>IF(OUT!D101="", "", OUT!D101)</f>
        <v>DBCO</v>
      </c>
      <c r="D34" s="26"/>
      <c r="E34" s="35" t="str">
        <f>IF(OUT!E101="", "", OUT!E101)</f>
        <v>51 STRIP ORGANIC</v>
      </c>
      <c r="F34" s="23" t="str">
        <f>IF(OUT!AE101="NEW", "✷", "")</f>
        <v/>
      </c>
      <c r="G34" t="str">
        <f>IF(OUT!B101="", "", OUT!B101)</f>
        <v>HERB   LAVENDER LAVANDULA MULTIFIDA FERN LEAF</v>
      </c>
      <c r="H34" s="20">
        <f>IF(AND($K$3=1,$K$4="N"),P34,IF(AND($K$3=2,$K$4="N"),R34,IF(AND($K$3=3,$K$4="N"),T34,IF(AND($K$3=4,$K$4="N"),V34,IF(AND($K$3=5,$K$4="N"),X34,IF(AND($K$3=1,$K$4="Y"),Z34,IF(AND($K$3=2,$K$4="Y"),AB34,IF(AND($K$3=3,$K$4="Y"),AD34,IF(AND($K$3=4,$K$4="Y"),AF34,IF(AND($K$3=5,$K$4="Y"),AH34,"FALSE"))))))))))</f>
        <v>0.82299999999999995</v>
      </c>
      <c r="I34" s="21">
        <f>IF(AND($K$3=1,$K$4="N"),Q34,IF(AND($K$3=2,$K$4="N"),S34,IF(AND($K$3=3,$K$4="N"),U34,IF(AND($K$3=4,$K$4="N"),W34,IF(AND($K$3=5,$K$4="N"),Y34,IF(AND($K$3=1,$K$4="Y"),AA34,IF(AND($K$3=2,$K$4="Y"),AC34,IF(AND($K$3=3,$K$4="Y"),AE34,IF(AND($K$3=4,$K$4="Y"),AG34,IF(AND($K$3=5,$K$4="Y"),AI34,"FALSE"))))))))))</f>
        <v>41.15</v>
      </c>
      <c r="J34" s="35" t="str">
        <f>IF(OUT!F101="", "", OUT!F101)</f>
        <v>CERTIFIED ORGANIC STRIP TRAY</v>
      </c>
      <c r="K34" s="8">
        <f>IF(OUT!P101="", "", OUT!P101)</f>
        <v>50</v>
      </c>
      <c r="L34" s="8" t="str">
        <f>IF(OUT!AE101="", "", OUT!AE101)</f>
        <v/>
      </c>
      <c r="M34" s="8" t="str">
        <f>IF(OUT!AG101="", "", OUT!AG101)</f>
        <v/>
      </c>
      <c r="N34" s="8" t="str">
        <f>IF(OUT!AQ101="", "", OUT!AQ101)</f>
        <v/>
      </c>
      <c r="O34" s="8" t="str">
        <f>IF(OUT!BO101="", "", OUT!BO101)</f>
        <v>T3</v>
      </c>
      <c r="P34" s="9">
        <f>IF(OUT!N101="", "", OUT!N101)</f>
        <v>0.82299999999999995</v>
      </c>
      <c r="Q34" s="10">
        <f>IF(OUT!O101="", "", OUT!O101)</f>
        <v>41.15</v>
      </c>
      <c r="R34" s="9" t="str">
        <f>IF(PPG!H101="", "", PPG!H101)</f>
        <v/>
      </c>
      <c r="S34" s="10" t="str">
        <f>IF(PPG!I101="", "", PPG!I101)</f>
        <v/>
      </c>
      <c r="T34" s="9" t="str">
        <f>IF(PPG!J101="", "", PPG!J101)</f>
        <v/>
      </c>
      <c r="U34" s="10" t="str">
        <f>IF(PPG!K101="", "", PPG!K101)</f>
        <v/>
      </c>
      <c r="V34" s="9" t="str">
        <f>IF(PPG!L101="", "", PPG!L101)</f>
        <v/>
      </c>
      <c r="W34" s="10" t="str">
        <f>IF(PPG!M101="", "", PPG!M101)</f>
        <v/>
      </c>
      <c r="X34" s="9" t="str">
        <f>IF(PPG!N101="", "", PPG!N101)</f>
        <v/>
      </c>
      <c r="Y34" s="10" t="str">
        <f>IF(PPG!O101="", "", PPG!O101)</f>
        <v/>
      </c>
      <c r="Z34" s="9" t="str">
        <f>IF(PPG!Q101="", "", PPG!Q101)</f>
        <v/>
      </c>
      <c r="AA34" s="10" t="str">
        <f>IF(PPG!R101="", "", PPG!R101)</f>
        <v/>
      </c>
      <c r="AB34" s="9" t="str">
        <f>IF(PPG!S101="", "", PPG!S101)</f>
        <v/>
      </c>
      <c r="AC34" s="10" t="str">
        <f>IF(PPG!T101="", "", PPG!T101)</f>
        <v/>
      </c>
      <c r="AD34" s="9" t="str">
        <f>IF(PPG!U101="", "", PPG!U101)</f>
        <v/>
      </c>
      <c r="AE34" s="10" t="str">
        <f>IF(PPG!V101="", "", PPG!V101)</f>
        <v/>
      </c>
      <c r="AF34" s="9" t="str">
        <f>IF(PPG!W101="", "", PPG!W101)</f>
        <v/>
      </c>
      <c r="AG34" s="10" t="str">
        <f>IF(PPG!X101="", "", PPG!X101)</f>
        <v/>
      </c>
      <c r="AH34" s="9" t="str">
        <f>IF(PPG!Y101="", "", PPG!Y101)</f>
        <v/>
      </c>
      <c r="AI34" s="10" t="str">
        <f>IF(PPG!Z101="", "", PPG!Z101)</f>
        <v/>
      </c>
      <c r="AJ34" s="31" t="str">
        <f>IF(D34&lt;&gt;"",D34*I34, "0.00")</f>
        <v>0.00</v>
      </c>
      <c r="AK34" s="8" t="str">
        <f>IF(D34&lt;&gt;"",D34, "0")</f>
        <v>0</v>
      </c>
      <c r="AL34" s="8" t="str">
        <f>IF(D34&lt;&gt;"",D34*K34, "0")</f>
        <v>0</v>
      </c>
    </row>
    <row r="35" spans="1:38">
      <c r="A35" s="8">
        <f>IF(OUT!C57="", "", OUT!C57)</f>
        <v>774</v>
      </c>
      <c r="B35" s="19">
        <f>IF(OUT!A57="", "", OUT!A57)</f>
        <v>41432</v>
      </c>
      <c r="C35" s="8" t="str">
        <f>IF(OUT!D57="", "", OUT!D57)</f>
        <v>DBCO</v>
      </c>
      <c r="D35" s="26"/>
      <c r="E35" s="35" t="str">
        <f>IF(OUT!E57="", "", OUT!E57)</f>
        <v>51 STRIP ORGANIC</v>
      </c>
      <c r="F35" s="23" t="str">
        <f>IF(OUT!AE57="NEW", "✷", "")</f>
        <v/>
      </c>
      <c r="G35" t="str">
        <f>IF(OUT!B57="", "", OUT!B57)</f>
        <v>HERB   LAVENDER LAVANDULA X INTERMEDIA BRIDGET CHLOE</v>
      </c>
      <c r="H35" s="20">
        <f>IF(AND($K$3=1,$K$4="N"),P35,IF(AND($K$3=2,$K$4="N"),R35,IF(AND($K$3=3,$K$4="N"),T35,IF(AND($K$3=4,$K$4="N"),V35,IF(AND($K$3=5,$K$4="N"),X35,IF(AND($K$3=1,$K$4="Y"),Z35,IF(AND($K$3=2,$K$4="Y"),AB35,IF(AND($K$3=3,$K$4="Y"),AD35,IF(AND($K$3=4,$K$4="Y"),AF35,IF(AND($K$3=5,$K$4="Y"),AH35,"FALSE"))))))))))</f>
        <v>0.96599999999999997</v>
      </c>
      <c r="I35" s="21">
        <f>IF(AND($K$3=1,$K$4="N"),Q35,IF(AND($K$3=2,$K$4="N"),S35,IF(AND($K$3=3,$K$4="N"),U35,IF(AND($K$3=4,$K$4="N"),W35,IF(AND($K$3=5,$K$4="N"),Y35,IF(AND($K$3=1,$K$4="Y"),AA35,IF(AND($K$3=2,$K$4="Y"),AC35,IF(AND($K$3=3,$K$4="Y"),AE35,IF(AND($K$3=4,$K$4="Y"),AG35,IF(AND($K$3=5,$K$4="Y"),AI35,"FALSE"))))))))))</f>
        <v>48.3</v>
      </c>
      <c r="J35" s="35" t="str">
        <f>IF(OUT!F57="", "", OUT!F57)</f>
        <v>CERTIFIED ORGANIC STRIP TRAY</v>
      </c>
      <c r="K35" s="8">
        <f>IF(OUT!P57="", "", OUT!P57)</f>
        <v>50</v>
      </c>
      <c r="L35" s="8" t="str">
        <f>IF(OUT!AE57="", "", OUT!AE57)</f>
        <v/>
      </c>
      <c r="M35" s="8" t="str">
        <f>IF(OUT!AG57="", "", OUT!AG57)</f>
        <v>PAT</v>
      </c>
      <c r="N35" s="8" t="str">
        <f>IF(OUT!AQ57="", "", OUT!AQ57)</f>
        <v/>
      </c>
      <c r="O35" s="8" t="str">
        <f>IF(OUT!BO57="", "", OUT!BO57)</f>
        <v>T2</v>
      </c>
      <c r="P35" s="9">
        <f>IF(OUT!N57="", "", OUT!N57)</f>
        <v>0.96599999999999997</v>
      </c>
      <c r="Q35" s="10">
        <f>IF(OUT!O57="", "", OUT!O57)</f>
        <v>48.3</v>
      </c>
      <c r="R35" s="9" t="str">
        <f>IF(PPG!H57="", "", PPG!H57)</f>
        <v/>
      </c>
      <c r="S35" s="10" t="str">
        <f>IF(PPG!I57="", "", PPG!I57)</f>
        <v/>
      </c>
      <c r="T35" s="9" t="str">
        <f>IF(PPG!J57="", "", PPG!J57)</f>
        <v/>
      </c>
      <c r="U35" s="10" t="str">
        <f>IF(PPG!K57="", "", PPG!K57)</f>
        <v/>
      </c>
      <c r="V35" s="9" t="str">
        <f>IF(PPG!L57="", "", PPG!L57)</f>
        <v/>
      </c>
      <c r="W35" s="10" t="str">
        <f>IF(PPG!M57="", "", PPG!M57)</f>
        <v/>
      </c>
      <c r="X35" s="9" t="str">
        <f>IF(PPG!N57="", "", PPG!N57)</f>
        <v/>
      </c>
      <c r="Y35" s="10" t="str">
        <f>IF(PPG!O57="", "", PPG!O57)</f>
        <v/>
      </c>
      <c r="Z35" s="9" t="str">
        <f>IF(PPG!Q57="", "", PPG!Q57)</f>
        <v/>
      </c>
      <c r="AA35" s="10" t="str">
        <f>IF(PPG!R57="", "", PPG!R57)</f>
        <v/>
      </c>
      <c r="AB35" s="9" t="str">
        <f>IF(PPG!S57="", "", PPG!S57)</f>
        <v/>
      </c>
      <c r="AC35" s="10" t="str">
        <f>IF(PPG!T57="", "", PPG!T57)</f>
        <v/>
      </c>
      <c r="AD35" s="9" t="str">
        <f>IF(PPG!U57="", "", PPG!U57)</f>
        <v/>
      </c>
      <c r="AE35" s="10" t="str">
        <f>IF(PPG!V57="", "", PPG!V57)</f>
        <v/>
      </c>
      <c r="AF35" s="9" t="str">
        <f>IF(PPG!W57="", "", PPG!W57)</f>
        <v/>
      </c>
      <c r="AG35" s="10" t="str">
        <f>IF(PPG!X57="", "", PPG!X57)</f>
        <v/>
      </c>
      <c r="AH35" s="9" t="str">
        <f>IF(PPG!Y57="", "", PPG!Y57)</f>
        <v/>
      </c>
      <c r="AI35" s="10" t="str">
        <f>IF(PPG!Z57="", "", PPG!Z57)</f>
        <v/>
      </c>
      <c r="AJ35" s="31" t="str">
        <f>IF(D35&lt;&gt;"",D35*I35, "0.00")</f>
        <v>0.00</v>
      </c>
      <c r="AK35" s="8" t="str">
        <f>IF(D35&lt;&gt;"",D35, "0")</f>
        <v>0</v>
      </c>
      <c r="AL35" s="8" t="str">
        <f>IF(D35&lt;&gt;"",D35*K35, "0")</f>
        <v>0</v>
      </c>
    </row>
    <row r="36" spans="1:38">
      <c r="A36" s="8">
        <f>IF(OUT!C102="", "", OUT!C102)</f>
        <v>774</v>
      </c>
      <c r="B36" s="19">
        <f>IF(OUT!A102="", "", OUT!A102)</f>
        <v>87329</v>
      </c>
      <c r="C36" s="8" t="str">
        <f>IF(OUT!D102="", "", OUT!D102)</f>
        <v>DBCO</v>
      </c>
      <c r="D36" s="26"/>
      <c r="E36" s="35" t="str">
        <f>IF(OUT!E102="", "", OUT!E102)</f>
        <v>51 STRIP ORGANIC</v>
      </c>
      <c r="F36" s="23" t="str">
        <f>IF(OUT!AE102="NEW", "✷", "")</f>
        <v/>
      </c>
      <c r="G36" t="str">
        <f>IF(OUT!B102="", "", OUT!B102)</f>
        <v>HERB   LAVENDER LAVANDULA X INTERMEDIA DUTCH</v>
      </c>
      <c r="H36" s="20">
        <f>IF(AND($K$3=1,$K$4="N"),P36,IF(AND($K$3=2,$K$4="N"),R36,IF(AND($K$3=3,$K$4="N"),T36,IF(AND($K$3=4,$K$4="N"),V36,IF(AND($K$3=5,$K$4="N"),X36,IF(AND($K$3=1,$K$4="Y"),Z36,IF(AND($K$3=2,$K$4="Y"),AB36,IF(AND($K$3=3,$K$4="Y"),AD36,IF(AND($K$3=4,$K$4="Y"),AF36,IF(AND($K$3=5,$K$4="Y"),AH36,"FALSE"))))))))))</f>
        <v>0.82299999999999995</v>
      </c>
      <c r="I36" s="21">
        <f>IF(AND($K$3=1,$K$4="N"),Q36,IF(AND($K$3=2,$K$4="N"),S36,IF(AND($K$3=3,$K$4="N"),U36,IF(AND($K$3=4,$K$4="N"),W36,IF(AND($K$3=5,$K$4="N"),Y36,IF(AND($K$3=1,$K$4="Y"),AA36,IF(AND($K$3=2,$K$4="Y"),AC36,IF(AND($K$3=3,$K$4="Y"),AE36,IF(AND($K$3=4,$K$4="Y"),AG36,IF(AND($K$3=5,$K$4="Y"),AI36,"FALSE"))))))))))</f>
        <v>41.15</v>
      </c>
      <c r="J36" s="35" t="str">
        <f>IF(OUT!F102="", "", OUT!F102)</f>
        <v>CERTIFIED ORGANIC STRIP TRAY</v>
      </c>
      <c r="K36" s="8">
        <f>IF(OUT!P102="", "", OUT!P102)</f>
        <v>50</v>
      </c>
      <c r="L36" s="8" t="str">
        <f>IF(OUT!AE102="", "", OUT!AE102)</f>
        <v/>
      </c>
      <c r="M36" s="8" t="str">
        <f>IF(OUT!AG102="", "", OUT!AG102)</f>
        <v/>
      </c>
      <c r="N36" s="8" t="str">
        <f>IF(OUT!AQ102="", "", OUT!AQ102)</f>
        <v/>
      </c>
      <c r="O36" s="8" t="str">
        <f>IF(OUT!BO102="", "", OUT!BO102)</f>
        <v>T3</v>
      </c>
      <c r="P36" s="9">
        <f>IF(OUT!N102="", "", OUT!N102)</f>
        <v>0.82299999999999995</v>
      </c>
      <c r="Q36" s="10">
        <f>IF(OUT!O102="", "", OUT!O102)</f>
        <v>41.15</v>
      </c>
      <c r="R36" s="9" t="str">
        <f>IF(PPG!H102="", "", PPG!H102)</f>
        <v/>
      </c>
      <c r="S36" s="10" t="str">
        <f>IF(PPG!I102="", "", PPG!I102)</f>
        <v/>
      </c>
      <c r="T36" s="9" t="str">
        <f>IF(PPG!J102="", "", PPG!J102)</f>
        <v/>
      </c>
      <c r="U36" s="10" t="str">
        <f>IF(PPG!K102="", "", PPG!K102)</f>
        <v/>
      </c>
      <c r="V36" s="9" t="str">
        <f>IF(PPG!L102="", "", PPG!L102)</f>
        <v/>
      </c>
      <c r="W36" s="10" t="str">
        <f>IF(PPG!M102="", "", PPG!M102)</f>
        <v/>
      </c>
      <c r="X36" s="9" t="str">
        <f>IF(PPG!N102="", "", PPG!N102)</f>
        <v/>
      </c>
      <c r="Y36" s="10" t="str">
        <f>IF(PPG!O102="", "", PPG!O102)</f>
        <v/>
      </c>
      <c r="Z36" s="9" t="str">
        <f>IF(PPG!Q102="", "", PPG!Q102)</f>
        <v/>
      </c>
      <c r="AA36" s="10" t="str">
        <f>IF(PPG!R102="", "", PPG!R102)</f>
        <v/>
      </c>
      <c r="AB36" s="9" t="str">
        <f>IF(PPG!S102="", "", PPG!S102)</f>
        <v/>
      </c>
      <c r="AC36" s="10" t="str">
        <f>IF(PPG!T102="", "", PPG!T102)</f>
        <v/>
      </c>
      <c r="AD36" s="9" t="str">
        <f>IF(PPG!U102="", "", PPG!U102)</f>
        <v/>
      </c>
      <c r="AE36" s="10" t="str">
        <f>IF(PPG!V102="", "", PPG!V102)</f>
        <v/>
      </c>
      <c r="AF36" s="9" t="str">
        <f>IF(PPG!W102="", "", PPG!W102)</f>
        <v/>
      </c>
      <c r="AG36" s="10" t="str">
        <f>IF(PPG!X102="", "", PPG!X102)</f>
        <v/>
      </c>
      <c r="AH36" s="9" t="str">
        <f>IF(PPG!Y102="", "", PPG!Y102)</f>
        <v/>
      </c>
      <c r="AI36" s="10" t="str">
        <f>IF(PPG!Z102="", "", PPG!Z102)</f>
        <v/>
      </c>
      <c r="AJ36" s="31" t="str">
        <f>IF(D36&lt;&gt;"",D36*I36, "0.00")</f>
        <v>0.00</v>
      </c>
      <c r="AK36" s="8" t="str">
        <f>IF(D36&lt;&gt;"",D36, "0")</f>
        <v>0</v>
      </c>
      <c r="AL36" s="8" t="str">
        <f>IF(D36&lt;&gt;"",D36*K36, "0")</f>
        <v>0</v>
      </c>
    </row>
    <row r="37" spans="1:38">
      <c r="A37" s="8">
        <f>IF(OUT!C120="", "", OUT!C120)</f>
        <v>774</v>
      </c>
      <c r="B37" s="19">
        <f>IF(OUT!A120="", "", OUT!A120)</f>
        <v>97684</v>
      </c>
      <c r="C37" s="8" t="str">
        <f>IF(OUT!D120="", "", OUT!D120)</f>
        <v>DBCO</v>
      </c>
      <c r="D37" s="26"/>
      <c r="E37" s="35" t="str">
        <f>IF(OUT!E120="", "", OUT!E120)</f>
        <v>51 STRIP ORGANIC</v>
      </c>
      <c r="F37" s="23" t="str">
        <f>IF(OUT!AE120="NEW", "✷", "")</f>
        <v/>
      </c>
      <c r="G37" t="str">
        <f>IF(OUT!B120="", "", OUT!B120)</f>
        <v>HERB   LAVENDER LAVANDULA X INTERMEDIA EDELWEISS</v>
      </c>
      <c r="H37" s="20">
        <f>IF(AND($K$3=1,$K$4="N"),P37,IF(AND($K$3=2,$K$4="N"),R37,IF(AND($K$3=3,$K$4="N"),T37,IF(AND($K$3=4,$K$4="N"),V37,IF(AND($K$3=5,$K$4="N"),X37,IF(AND($K$3=1,$K$4="Y"),Z37,IF(AND($K$3=2,$K$4="Y"),AB37,IF(AND($K$3=3,$K$4="Y"),AD37,IF(AND($K$3=4,$K$4="Y"),AF37,IF(AND($K$3=5,$K$4="Y"),AH37,"FALSE"))))))))))</f>
        <v>0.82299999999999995</v>
      </c>
      <c r="I37" s="21">
        <f>IF(AND($K$3=1,$K$4="N"),Q37,IF(AND($K$3=2,$K$4="N"),S37,IF(AND($K$3=3,$K$4="N"),U37,IF(AND($K$3=4,$K$4="N"),W37,IF(AND($K$3=5,$K$4="N"),Y37,IF(AND($K$3=1,$K$4="Y"),AA37,IF(AND($K$3=2,$K$4="Y"),AC37,IF(AND($K$3=3,$K$4="Y"),AE37,IF(AND($K$3=4,$K$4="Y"),AG37,IF(AND($K$3=5,$K$4="Y"),AI37,"FALSE"))))))))))</f>
        <v>41.15</v>
      </c>
      <c r="J37" s="35" t="str">
        <f>IF(OUT!F120="", "", OUT!F120)</f>
        <v>CERTIFIED ORGANIC STRIP TRAY</v>
      </c>
      <c r="K37" s="8">
        <f>IF(OUT!P120="", "", OUT!P120)</f>
        <v>50</v>
      </c>
      <c r="L37" s="8" t="str">
        <f>IF(OUT!AE120="", "", OUT!AE120)</f>
        <v/>
      </c>
      <c r="M37" s="8" t="str">
        <f>IF(OUT!AG120="", "", OUT!AG120)</f>
        <v/>
      </c>
      <c r="N37" s="8" t="str">
        <f>IF(OUT!AQ120="", "", OUT!AQ120)</f>
        <v/>
      </c>
      <c r="O37" s="8" t="str">
        <f>IF(OUT!BO120="", "", OUT!BO120)</f>
        <v>T3</v>
      </c>
      <c r="P37" s="9">
        <f>IF(OUT!N120="", "", OUT!N120)</f>
        <v>0.82299999999999995</v>
      </c>
      <c r="Q37" s="10">
        <f>IF(OUT!O120="", "", OUT!O120)</f>
        <v>41.15</v>
      </c>
      <c r="R37" s="9" t="str">
        <f>IF(PPG!H120="", "", PPG!H120)</f>
        <v/>
      </c>
      <c r="S37" s="10" t="str">
        <f>IF(PPG!I120="", "", PPG!I120)</f>
        <v/>
      </c>
      <c r="T37" s="9" t="str">
        <f>IF(PPG!J120="", "", PPG!J120)</f>
        <v/>
      </c>
      <c r="U37" s="10" t="str">
        <f>IF(PPG!K120="", "", PPG!K120)</f>
        <v/>
      </c>
      <c r="V37" s="9" t="str">
        <f>IF(PPG!L120="", "", PPG!L120)</f>
        <v/>
      </c>
      <c r="W37" s="10" t="str">
        <f>IF(PPG!M120="", "", PPG!M120)</f>
        <v/>
      </c>
      <c r="X37" s="9" t="str">
        <f>IF(PPG!N120="", "", PPG!N120)</f>
        <v/>
      </c>
      <c r="Y37" s="10" t="str">
        <f>IF(PPG!O120="", "", PPG!O120)</f>
        <v/>
      </c>
      <c r="Z37" s="9" t="str">
        <f>IF(PPG!Q120="", "", PPG!Q120)</f>
        <v/>
      </c>
      <c r="AA37" s="10" t="str">
        <f>IF(PPG!R120="", "", PPG!R120)</f>
        <v/>
      </c>
      <c r="AB37" s="9" t="str">
        <f>IF(PPG!S120="", "", PPG!S120)</f>
        <v/>
      </c>
      <c r="AC37" s="10" t="str">
        <f>IF(PPG!T120="", "", PPG!T120)</f>
        <v/>
      </c>
      <c r="AD37" s="9" t="str">
        <f>IF(PPG!U120="", "", PPG!U120)</f>
        <v/>
      </c>
      <c r="AE37" s="10" t="str">
        <f>IF(PPG!V120="", "", PPG!V120)</f>
        <v/>
      </c>
      <c r="AF37" s="9" t="str">
        <f>IF(PPG!W120="", "", PPG!W120)</f>
        <v/>
      </c>
      <c r="AG37" s="10" t="str">
        <f>IF(PPG!X120="", "", PPG!X120)</f>
        <v/>
      </c>
      <c r="AH37" s="9" t="str">
        <f>IF(PPG!Y120="", "", PPG!Y120)</f>
        <v/>
      </c>
      <c r="AI37" s="10" t="str">
        <f>IF(PPG!Z120="", "", PPG!Z120)</f>
        <v/>
      </c>
      <c r="AJ37" s="31" t="str">
        <f>IF(D37&lt;&gt;"",D37*I37, "0.00")</f>
        <v>0.00</v>
      </c>
      <c r="AK37" s="8" t="str">
        <f>IF(D37&lt;&gt;"",D37, "0")</f>
        <v>0</v>
      </c>
      <c r="AL37" s="8" t="str">
        <f>IF(D37&lt;&gt;"",D37*K37, "0")</f>
        <v>0</v>
      </c>
    </row>
    <row r="38" spans="1:38">
      <c r="A38" s="8">
        <f>IF(OUT!C66="", "", OUT!C66)</f>
        <v>774</v>
      </c>
      <c r="B38" s="19">
        <f>IF(OUT!A66="", "", OUT!A66)</f>
        <v>54217</v>
      </c>
      <c r="C38" s="8" t="str">
        <f>IF(OUT!D66="", "", OUT!D66)</f>
        <v>DBCO</v>
      </c>
      <c r="D38" s="26"/>
      <c r="E38" s="35" t="str">
        <f>IF(OUT!E66="", "", OUT!E66)</f>
        <v>51 STRIP ORGANIC</v>
      </c>
      <c r="F38" s="23" t="str">
        <f>IF(OUT!AE66="NEW", "✷", "")</f>
        <v/>
      </c>
      <c r="G38" t="str">
        <f>IF(OUT!B66="", "", OUT!B66)</f>
        <v>HERB   LAVENDER LAVANDULA X INTERMEDIA GROSSO (Purple)</v>
      </c>
      <c r="H38" s="20">
        <f>IF(AND($K$3=1,$K$4="N"),P38,IF(AND($K$3=2,$K$4="N"),R38,IF(AND($K$3=3,$K$4="N"),T38,IF(AND($K$3=4,$K$4="N"),V38,IF(AND($K$3=5,$K$4="N"),X38,IF(AND($K$3=1,$K$4="Y"),Z38,IF(AND($K$3=2,$K$4="Y"),AB38,IF(AND($K$3=3,$K$4="Y"),AD38,IF(AND($K$3=4,$K$4="Y"),AF38,IF(AND($K$3=5,$K$4="Y"),AH38,"FALSE"))))))))))</f>
        <v>0.82299999999999995</v>
      </c>
      <c r="I38" s="21">
        <f>IF(AND($K$3=1,$K$4="N"),Q38,IF(AND($K$3=2,$K$4="N"),S38,IF(AND($K$3=3,$K$4="N"),U38,IF(AND($K$3=4,$K$4="N"),W38,IF(AND($K$3=5,$K$4="N"),Y38,IF(AND($K$3=1,$K$4="Y"),AA38,IF(AND($K$3=2,$K$4="Y"),AC38,IF(AND($K$3=3,$K$4="Y"),AE38,IF(AND($K$3=4,$K$4="Y"),AG38,IF(AND($K$3=5,$K$4="Y"),AI38,"FALSE"))))))))))</f>
        <v>41.15</v>
      </c>
      <c r="J38" s="35" t="str">
        <f>IF(OUT!F66="", "", OUT!F66)</f>
        <v>CERTIFIED ORGANIC STRIP TRAY</v>
      </c>
      <c r="K38" s="8">
        <f>IF(OUT!P66="", "", OUT!P66)</f>
        <v>50</v>
      </c>
      <c r="L38" s="8" t="str">
        <f>IF(OUT!AE66="", "", OUT!AE66)</f>
        <v/>
      </c>
      <c r="M38" s="8" t="str">
        <f>IF(OUT!AG66="", "", OUT!AG66)</f>
        <v/>
      </c>
      <c r="N38" s="8" t="str">
        <f>IF(OUT!AQ66="", "", OUT!AQ66)</f>
        <v>CUT</v>
      </c>
      <c r="O38" s="8" t="str">
        <f>IF(OUT!BO66="", "", OUT!BO66)</f>
        <v>T3</v>
      </c>
      <c r="P38" s="9">
        <f>IF(OUT!N66="", "", OUT!N66)</f>
        <v>0.82299999999999995</v>
      </c>
      <c r="Q38" s="10">
        <f>IF(OUT!O66="", "", OUT!O66)</f>
        <v>41.15</v>
      </c>
      <c r="R38" s="9" t="str">
        <f>IF(PPG!H66="", "", PPG!H66)</f>
        <v/>
      </c>
      <c r="S38" s="10" t="str">
        <f>IF(PPG!I66="", "", PPG!I66)</f>
        <v/>
      </c>
      <c r="T38" s="9" t="str">
        <f>IF(PPG!J66="", "", PPG!J66)</f>
        <v/>
      </c>
      <c r="U38" s="10" t="str">
        <f>IF(PPG!K66="", "", PPG!K66)</f>
        <v/>
      </c>
      <c r="V38" s="9" t="str">
        <f>IF(PPG!L66="", "", PPG!L66)</f>
        <v/>
      </c>
      <c r="W38" s="10" t="str">
        <f>IF(PPG!M66="", "", PPG!M66)</f>
        <v/>
      </c>
      <c r="X38" s="9" t="str">
        <f>IF(PPG!N66="", "", PPG!N66)</f>
        <v/>
      </c>
      <c r="Y38" s="10" t="str">
        <f>IF(PPG!O66="", "", PPG!O66)</f>
        <v/>
      </c>
      <c r="Z38" s="9" t="str">
        <f>IF(PPG!Q66="", "", PPG!Q66)</f>
        <v/>
      </c>
      <c r="AA38" s="10" t="str">
        <f>IF(PPG!R66="", "", PPG!R66)</f>
        <v/>
      </c>
      <c r="AB38" s="9" t="str">
        <f>IF(PPG!S66="", "", PPG!S66)</f>
        <v/>
      </c>
      <c r="AC38" s="10" t="str">
        <f>IF(PPG!T66="", "", PPG!T66)</f>
        <v/>
      </c>
      <c r="AD38" s="9" t="str">
        <f>IF(PPG!U66="", "", PPG!U66)</f>
        <v/>
      </c>
      <c r="AE38" s="10" t="str">
        <f>IF(PPG!V66="", "", PPG!V66)</f>
        <v/>
      </c>
      <c r="AF38" s="9" t="str">
        <f>IF(PPG!W66="", "", PPG!W66)</f>
        <v/>
      </c>
      <c r="AG38" s="10" t="str">
        <f>IF(PPG!X66="", "", PPG!X66)</f>
        <v/>
      </c>
      <c r="AH38" s="9" t="str">
        <f>IF(PPG!Y66="", "", PPG!Y66)</f>
        <v/>
      </c>
      <c r="AI38" s="10" t="str">
        <f>IF(PPG!Z66="", "", PPG!Z66)</f>
        <v/>
      </c>
      <c r="AJ38" s="31" t="str">
        <f>IF(D38&lt;&gt;"",D38*I38, "0.00")</f>
        <v>0.00</v>
      </c>
      <c r="AK38" s="8" t="str">
        <f>IF(D38&lt;&gt;"",D38, "0")</f>
        <v>0</v>
      </c>
      <c r="AL38" s="8" t="str">
        <f>IF(D38&lt;&gt;"",D38*K38, "0")</f>
        <v>0</v>
      </c>
    </row>
    <row r="39" spans="1:38">
      <c r="A39" s="8">
        <f>IF(OUT!C82="", "", OUT!C82)</f>
        <v>774</v>
      </c>
      <c r="B39" s="19">
        <f>IF(OUT!A82="", "", OUT!A82)</f>
        <v>59889</v>
      </c>
      <c r="C39" s="8" t="str">
        <f>IF(OUT!D82="", "", OUT!D82)</f>
        <v>DBCO</v>
      </c>
      <c r="D39" s="26"/>
      <c r="E39" s="35" t="str">
        <f>IF(OUT!E82="", "", OUT!E82)</f>
        <v>51 STRIP ORGANIC</v>
      </c>
      <c r="F39" s="23" t="str">
        <f>IF(OUT!AE82="NEW", "✷", "")</f>
        <v/>
      </c>
      <c r="G39" t="str">
        <f>IF(OUT!B82="", "", OUT!B82)</f>
        <v>HERB   LAVENDER LAVANDULA X INTERMEDIA PROVENCE</v>
      </c>
      <c r="H39" s="20">
        <f>IF(AND($K$3=1,$K$4="N"),P39,IF(AND($K$3=2,$K$4="N"),R39,IF(AND($K$3=3,$K$4="N"),T39,IF(AND($K$3=4,$K$4="N"),V39,IF(AND($K$3=5,$K$4="N"),X39,IF(AND($K$3=1,$K$4="Y"),Z39,IF(AND($K$3=2,$K$4="Y"),AB39,IF(AND($K$3=3,$K$4="Y"),AD39,IF(AND($K$3=4,$K$4="Y"),AF39,IF(AND($K$3=5,$K$4="Y"),AH39,"FALSE"))))))))))</f>
        <v>0.82299999999999995</v>
      </c>
      <c r="I39" s="21">
        <f>IF(AND($K$3=1,$K$4="N"),Q39,IF(AND($K$3=2,$K$4="N"),S39,IF(AND($K$3=3,$K$4="N"),U39,IF(AND($K$3=4,$K$4="N"),W39,IF(AND($K$3=5,$K$4="N"),Y39,IF(AND($K$3=1,$K$4="Y"),AA39,IF(AND($K$3=2,$K$4="Y"),AC39,IF(AND($K$3=3,$K$4="Y"),AE39,IF(AND($K$3=4,$K$4="Y"),AG39,IF(AND($K$3=5,$K$4="Y"),AI39,"FALSE"))))))))))</f>
        <v>41.15</v>
      </c>
      <c r="J39" s="35" t="str">
        <f>IF(OUT!F82="", "", OUT!F82)</f>
        <v>CERTIFIED ORGANIC STRIP TRAY</v>
      </c>
      <c r="K39" s="8">
        <f>IF(OUT!P82="", "", OUT!P82)</f>
        <v>50</v>
      </c>
      <c r="L39" s="8" t="str">
        <f>IF(OUT!AE82="", "", OUT!AE82)</f>
        <v/>
      </c>
      <c r="M39" s="8" t="str">
        <f>IF(OUT!AG82="", "", OUT!AG82)</f>
        <v/>
      </c>
      <c r="N39" s="8" t="str">
        <f>IF(OUT!AQ82="", "", OUT!AQ82)</f>
        <v/>
      </c>
      <c r="O39" s="8" t="str">
        <f>IF(OUT!BO82="", "", OUT!BO82)</f>
        <v>T3</v>
      </c>
      <c r="P39" s="9">
        <f>IF(OUT!N82="", "", OUT!N82)</f>
        <v>0.82299999999999995</v>
      </c>
      <c r="Q39" s="10">
        <f>IF(OUT!O82="", "", OUT!O82)</f>
        <v>41.15</v>
      </c>
      <c r="R39" s="9" t="str">
        <f>IF(PPG!H82="", "", PPG!H82)</f>
        <v/>
      </c>
      <c r="S39" s="10" t="str">
        <f>IF(PPG!I82="", "", PPG!I82)</f>
        <v/>
      </c>
      <c r="T39" s="9" t="str">
        <f>IF(PPG!J82="", "", PPG!J82)</f>
        <v/>
      </c>
      <c r="U39" s="10" t="str">
        <f>IF(PPG!K82="", "", PPG!K82)</f>
        <v/>
      </c>
      <c r="V39" s="9" t="str">
        <f>IF(PPG!L82="", "", PPG!L82)</f>
        <v/>
      </c>
      <c r="W39" s="10" t="str">
        <f>IF(PPG!M82="", "", PPG!M82)</f>
        <v/>
      </c>
      <c r="X39" s="9" t="str">
        <f>IF(PPG!N82="", "", PPG!N82)</f>
        <v/>
      </c>
      <c r="Y39" s="10" t="str">
        <f>IF(PPG!O82="", "", PPG!O82)</f>
        <v/>
      </c>
      <c r="Z39" s="9" t="str">
        <f>IF(PPG!Q82="", "", PPG!Q82)</f>
        <v/>
      </c>
      <c r="AA39" s="10" t="str">
        <f>IF(PPG!R82="", "", PPG!R82)</f>
        <v/>
      </c>
      <c r="AB39" s="9" t="str">
        <f>IF(PPG!S82="", "", PPG!S82)</f>
        <v/>
      </c>
      <c r="AC39" s="10" t="str">
        <f>IF(PPG!T82="", "", PPG!T82)</f>
        <v/>
      </c>
      <c r="AD39" s="9" t="str">
        <f>IF(PPG!U82="", "", PPG!U82)</f>
        <v/>
      </c>
      <c r="AE39" s="10" t="str">
        <f>IF(PPG!V82="", "", PPG!V82)</f>
        <v/>
      </c>
      <c r="AF39" s="9" t="str">
        <f>IF(PPG!W82="", "", PPG!W82)</f>
        <v/>
      </c>
      <c r="AG39" s="10" t="str">
        <f>IF(PPG!X82="", "", PPG!X82)</f>
        <v/>
      </c>
      <c r="AH39" s="9" t="str">
        <f>IF(PPG!Y82="", "", PPG!Y82)</f>
        <v/>
      </c>
      <c r="AI39" s="10" t="str">
        <f>IF(PPG!Z82="", "", PPG!Z82)</f>
        <v/>
      </c>
      <c r="AJ39" s="31" t="str">
        <f>IF(D39&lt;&gt;"",D39*I39, "0.00")</f>
        <v>0.00</v>
      </c>
      <c r="AK39" s="8" t="str">
        <f>IF(D39&lt;&gt;"",D39, "0")</f>
        <v>0</v>
      </c>
      <c r="AL39" s="8" t="str">
        <f>IF(D39&lt;&gt;"",D39*K39, "0")</f>
        <v>0</v>
      </c>
    </row>
    <row r="40" spans="1:38">
      <c r="A40" s="8">
        <f>IF(OUT!C42="", "", OUT!C42)</f>
        <v>774</v>
      </c>
      <c r="B40" s="19">
        <f>IF(OUT!A42="", "", OUT!A42)</f>
        <v>30889</v>
      </c>
      <c r="C40" s="8" t="str">
        <f>IF(OUT!D42="", "", OUT!D42)</f>
        <v>DBCO</v>
      </c>
      <c r="D40" s="26"/>
      <c r="E40" s="35" t="str">
        <f>IF(OUT!E42="", "", OUT!E42)</f>
        <v>51 STRIP ORGANIC</v>
      </c>
      <c r="F40" s="23" t="str">
        <f>IF(OUT!AE42="NEW", "✷", "")</f>
        <v/>
      </c>
      <c r="G40" t="str">
        <f>IF(OUT!B42="", "", OUT!B42)</f>
        <v>HERB   LEMON BALM MELISSA OFFICINALIS</v>
      </c>
      <c r="H40" s="20">
        <f>IF(AND($K$3=1,$K$4="N"),P40,IF(AND($K$3=2,$K$4="N"),R40,IF(AND($K$3=3,$K$4="N"),T40,IF(AND($K$3=4,$K$4="N"),V40,IF(AND($K$3=5,$K$4="N"),X40,IF(AND($K$3=1,$K$4="Y"),Z40,IF(AND($K$3=2,$K$4="Y"),AB40,IF(AND($K$3=3,$K$4="Y"),AD40,IF(AND($K$3=4,$K$4="Y"),AF40,IF(AND($K$3=5,$K$4="Y"),AH40,"FALSE"))))))))))</f>
        <v>0.81200000000000006</v>
      </c>
      <c r="I40" s="21">
        <f>IF(AND($K$3=1,$K$4="N"),Q40,IF(AND($K$3=2,$K$4="N"),S40,IF(AND($K$3=3,$K$4="N"),U40,IF(AND($K$3=4,$K$4="N"),W40,IF(AND($K$3=5,$K$4="N"),Y40,IF(AND($K$3=1,$K$4="Y"),AA40,IF(AND($K$3=2,$K$4="Y"),AC40,IF(AND($K$3=3,$K$4="Y"),AE40,IF(AND($K$3=4,$K$4="Y"),AG40,IF(AND($K$3=5,$K$4="Y"),AI40,"FALSE"))))))))))</f>
        <v>40.6</v>
      </c>
      <c r="J40" s="35" t="str">
        <f>IF(OUT!F42="", "", OUT!F42)</f>
        <v>CERTIFIED ORGANIC STRIP TRAY</v>
      </c>
      <c r="K40" s="8">
        <f>IF(OUT!P42="", "", OUT!P42)</f>
        <v>50</v>
      </c>
      <c r="L40" s="8" t="str">
        <f>IF(OUT!AE42="", "", OUT!AE42)</f>
        <v/>
      </c>
      <c r="M40" s="8" t="str">
        <f>IF(OUT!AG42="", "", OUT!AG42)</f>
        <v/>
      </c>
      <c r="N40" s="8" t="str">
        <f>IF(OUT!AQ42="", "", OUT!AQ42)</f>
        <v/>
      </c>
      <c r="O40" s="8" t="str">
        <f>IF(OUT!BO42="", "", OUT!BO42)</f>
        <v>T3</v>
      </c>
      <c r="P40" s="9">
        <f>IF(OUT!N42="", "", OUT!N42)</f>
        <v>0.81200000000000006</v>
      </c>
      <c r="Q40" s="10">
        <f>IF(OUT!O42="", "", OUT!O42)</f>
        <v>40.6</v>
      </c>
      <c r="R40" s="9" t="str">
        <f>IF(PPG!H42="", "", PPG!H42)</f>
        <v/>
      </c>
      <c r="S40" s="10" t="str">
        <f>IF(PPG!I42="", "", PPG!I42)</f>
        <v/>
      </c>
      <c r="T40" s="9" t="str">
        <f>IF(PPG!J42="", "", PPG!J42)</f>
        <v/>
      </c>
      <c r="U40" s="10" t="str">
        <f>IF(PPG!K42="", "", PPG!K42)</f>
        <v/>
      </c>
      <c r="V40" s="9" t="str">
        <f>IF(PPG!L42="", "", PPG!L42)</f>
        <v/>
      </c>
      <c r="W40" s="10" t="str">
        <f>IF(PPG!M42="", "", PPG!M42)</f>
        <v/>
      </c>
      <c r="X40" s="9" t="str">
        <f>IF(PPG!N42="", "", PPG!N42)</f>
        <v/>
      </c>
      <c r="Y40" s="10" t="str">
        <f>IF(PPG!O42="", "", PPG!O42)</f>
        <v/>
      </c>
      <c r="Z40" s="9" t="str">
        <f>IF(PPG!Q42="", "", PPG!Q42)</f>
        <v/>
      </c>
      <c r="AA40" s="10" t="str">
        <f>IF(PPG!R42="", "", PPG!R42)</f>
        <v/>
      </c>
      <c r="AB40" s="9" t="str">
        <f>IF(PPG!S42="", "", PPG!S42)</f>
        <v/>
      </c>
      <c r="AC40" s="10" t="str">
        <f>IF(PPG!T42="", "", PPG!T42)</f>
        <v/>
      </c>
      <c r="AD40" s="9" t="str">
        <f>IF(PPG!U42="", "", PPG!U42)</f>
        <v/>
      </c>
      <c r="AE40" s="10" t="str">
        <f>IF(PPG!V42="", "", PPG!V42)</f>
        <v/>
      </c>
      <c r="AF40" s="9" t="str">
        <f>IF(PPG!W42="", "", PPG!W42)</f>
        <v/>
      </c>
      <c r="AG40" s="10" t="str">
        <f>IF(PPG!X42="", "", PPG!X42)</f>
        <v/>
      </c>
      <c r="AH40" s="9" t="str">
        <f>IF(PPG!Y42="", "", PPG!Y42)</f>
        <v/>
      </c>
      <c r="AI40" s="10" t="str">
        <f>IF(PPG!Z42="", "", PPG!Z42)</f>
        <v/>
      </c>
      <c r="AJ40" s="31" t="str">
        <f>IF(D40&lt;&gt;"",D40*I40, "0.00")</f>
        <v>0.00</v>
      </c>
      <c r="AK40" s="8" t="str">
        <f>IF(D40&lt;&gt;"",D40, "0")</f>
        <v>0</v>
      </c>
      <c r="AL40" s="8" t="str">
        <f>IF(D40&lt;&gt;"",D40*K40, "0")</f>
        <v>0</v>
      </c>
    </row>
    <row r="41" spans="1:38">
      <c r="A41" s="8">
        <f>IF(OUT!C23="", "", OUT!C23)</f>
        <v>774</v>
      </c>
      <c r="B41" s="19">
        <f>IF(OUT!A23="", "", OUT!A23)</f>
        <v>30636</v>
      </c>
      <c r="C41" s="8" t="str">
        <f>IF(OUT!D23="", "", OUT!D23)</f>
        <v>DBCO</v>
      </c>
      <c r="D41" s="26"/>
      <c r="E41" s="35" t="str">
        <f>IF(OUT!E23="", "", OUT!E23)</f>
        <v>51 STRIP ORGANIC</v>
      </c>
      <c r="F41" s="23" t="str">
        <f>IF(OUT!AE23="NEW", "✷", "")</f>
        <v/>
      </c>
      <c r="G41" t="str">
        <f>IF(OUT!B23="", "", OUT!B23)</f>
        <v>HERB   LEMON VERBENA (LIPPIA CITRIODORA) ALOYSIA TRIPHYLLA</v>
      </c>
      <c r="H41" s="20">
        <f>IF(AND($K$3=1,$K$4="N"),P41,IF(AND($K$3=2,$K$4="N"),R41,IF(AND($K$3=3,$K$4="N"),T41,IF(AND($K$3=4,$K$4="N"),V41,IF(AND($K$3=5,$K$4="N"),X41,IF(AND($K$3=1,$K$4="Y"),Z41,IF(AND($K$3=2,$K$4="Y"),AB41,IF(AND($K$3=3,$K$4="Y"),AD41,IF(AND($K$3=4,$K$4="Y"),AF41,IF(AND($K$3=5,$K$4="Y"),AH41,"FALSE"))))))))))</f>
        <v>0.82299999999999995</v>
      </c>
      <c r="I41" s="21">
        <f>IF(AND($K$3=1,$K$4="N"),Q41,IF(AND($K$3=2,$K$4="N"),S41,IF(AND($K$3=3,$K$4="N"),U41,IF(AND($K$3=4,$K$4="N"),W41,IF(AND($K$3=5,$K$4="N"),Y41,IF(AND($K$3=1,$K$4="Y"),AA41,IF(AND($K$3=2,$K$4="Y"),AC41,IF(AND($K$3=3,$K$4="Y"),AE41,IF(AND($K$3=4,$K$4="Y"),AG41,IF(AND($K$3=5,$K$4="Y"),AI41,"FALSE"))))))))))</f>
        <v>41.15</v>
      </c>
      <c r="J41" s="35" t="str">
        <f>IF(OUT!F23="", "", OUT!F23)</f>
        <v>CERTIFIED ORGANIC STRIP TRAY</v>
      </c>
      <c r="K41" s="8">
        <f>IF(OUT!P23="", "", OUT!P23)</f>
        <v>50</v>
      </c>
      <c r="L41" s="8" t="str">
        <f>IF(OUT!AE23="", "", OUT!AE23)</f>
        <v/>
      </c>
      <c r="M41" s="8" t="str">
        <f>IF(OUT!AG23="", "", OUT!AG23)</f>
        <v/>
      </c>
      <c r="N41" s="8" t="str">
        <f>IF(OUT!AQ23="", "", OUT!AQ23)</f>
        <v/>
      </c>
      <c r="O41" s="8" t="str">
        <f>IF(OUT!BO23="", "", OUT!BO23)</f>
        <v>T3</v>
      </c>
      <c r="P41" s="9">
        <f>IF(OUT!N23="", "", OUT!N23)</f>
        <v>0.82299999999999995</v>
      </c>
      <c r="Q41" s="10">
        <f>IF(OUT!O23="", "", OUT!O23)</f>
        <v>41.15</v>
      </c>
      <c r="R41" s="9" t="str">
        <f>IF(PPG!H23="", "", PPG!H23)</f>
        <v/>
      </c>
      <c r="S41" s="10" t="str">
        <f>IF(PPG!I23="", "", PPG!I23)</f>
        <v/>
      </c>
      <c r="T41" s="9" t="str">
        <f>IF(PPG!J23="", "", PPG!J23)</f>
        <v/>
      </c>
      <c r="U41" s="10" t="str">
        <f>IF(PPG!K23="", "", PPG!K23)</f>
        <v/>
      </c>
      <c r="V41" s="9" t="str">
        <f>IF(PPG!L23="", "", PPG!L23)</f>
        <v/>
      </c>
      <c r="W41" s="10" t="str">
        <f>IF(PPG!M23="", "", PPG!M23)</f>
        <v/>
      </c>
      <c r="X41" s="9" t="str">
        <f>IF(PPG!N23="", "", PPG!N23)</f>
        <v/>
      </c>
      <c r="Y41" s="10" t="str">
        <f>IF(PPG!O23="", "", PPG!O23)</f>
        <v/>
      </c>
      <c r="Z41" s="9" t="str">
        <f>IF(PPG!Q23="", "", PPG!Q23)</f>
        <v/>
      </c>
      <c r="AA41" s="10" t="str">
        <f>IF(PPG!R23="", "", PPG!R23)</f>
        <v/>
      </c>
      <c r="AB41" s="9" t="str">
        <f>IF(PPG!S23="", "", PPG!S23)</f>
        <v/>
      </c>
      <c r="AC41" s="10" t="str">
        <f>IF(PPG!T23="", "", PPG!T23)</f>
        <v/>
      </c>
      <c r="AD41" s="9" t="str">
        <f>IF(PPG!U23="", "", PPG!U23)</f>
        <v/>
      </c>
      <c r="AE41" s="10" t="str">
        <f>IF(PPG!V23="", "", PPG!V23)</f>
        <v/>
      </c>
      <c r="AF41" s="9" t="str">
        <f>IF(PPG!W23="", "", PPG!W23)</f>
        <v/>
      </c>
      <c r="AG41" s="10" t="str">
        <f>IF(PPG!X23="", "", PPG!X23)</f>
        <v/>
      </c>
      <c r="AH41" s="9" t="str">
        <f>IF(PPG!Y23="", "", PPG!Y23)</f>
        <v/>
      </c>
      <c r="AI41" s="10" t="str">
        <f>IF(PPG!Z23="", "", PPG!Z23)</f>
        <v/>
      </c>
      <c r="AJ41" s="31" t="str">
        <f>IF(D41&lt;&gt;"",D41*I41, "0.00")</f>
        <v>0.00</v>
      </c>
      <c r="AK41" s="8" t="str">
        <f>IF(D41&lt;&gt;"",D41, "0")</f>
        <v>0</v>
      </c>
      <c r="AL41" s="8" t="str">
        <f>IF(D41&lt;&gt;"",D41*K41, "0")</f>
        <v>0</v>
      </c>
    </row>
    <row r="42" spans="1:38">
      <c r="A42" s="8">
        <f>IF(OUT!C62="", "", OUT!C62)</f>
        <v>774</v>
      </c>
      <c r="B42" s="19">
        <f>IF(OUT!A62="", "", OUT!A62)</f>
        <v>53517</v>
      </c>
      <c r="C42" s="8" t="str">
        <f>IF(OUT!D62="", "", OUT!D62)</f>
        <v>DBCO</v>
      </c>
      <c r="D42" s="26"/>
      <c r="E42" s="35" t="str">
        <f>IF(OUT!E62="", "", OUT!E62)</f>
        <v>51 STRIP ORGANIC</v>
      </c>
      <c r="F42" s="23" t="str">
        <f>IF(OUT!AE62="NEW", "✷", "")</f>
        <v/>
      </c>
      <c r="G42" t="str">
        <f>IF(OUT!B62="", "", OUT!B62)</f>
        <v>HERB   MARJORAM GOLDEN TIP</v>
      </c>
      <c r="H42" s="20">
        <f>IF(AND($K$3=1,$K$4="N"),P42,IF(AND($K$3=2,$K$4="N"),R42,IF(AND($K$3=3,$K$4="N"),T42,IF(AND($K$3=4,$K$4="N"),V42,IF(AND($K$3=5,$K$4="N"),X42,IF(AND($K$3=1,$K$4="Y"),Z42,IF(AND($K$3=2,$K$4="Y"),AB42,IF(AND($K$3=3,$K$4="Y"),AD42,IF(AND($K$3=4,$K$4="Y"),AF42,IF(AND($K$3=5,$K$4="Y"),AH42,"FALSE"))))))))))</f>
        <v>0.81200000000000006</v>
      </c>
      <c r="I42" s="21">
        <f>IF(AND($K$3=1,$K$4="N"),Q42,IF(AND($K$3=2,$K$4="N"),S42,IF(AND($K$3=3,$K$4="N"),U42,IF(AND($K$3=4,$K$4="N"),W42,IF(AND($K$3=5,$K$4="N"),Y42,IF(AND($K$3=1,$K$4="Y"),AA42,IF(AND($K$3=2,$K$4="Y"),AC42,IF(AND($K$3=3,$K$4="Y"),AE42,IF(AND($K$3=4,$K$4="Y"),AG42,IF(AND($K$3=5,$K$4="Y"),AI42,"FALSE"))))))))))</f>
        <v>40.6</v>
      </c>
      <c r="J42" s="35" t="str">
        <f>IF(OUT!F62="", "", OUT!F62)</f>
        <v>CERTIFIED ORGANIC STRIP TRAY</v>
      </c>
      <c r="K42" s="8">
        <f>IF(OUT!P62="", "", OUT!P62)</f>
        <v>50</v>
      </c>
      <c r="L42" s="8" t="str">
        <f>IF(OUT!AE62="", "", OUT!AE62)</f>
        <v/>
      </c>
      <c r="M42" s="8" t="str">
        <f>IF(OUT!AG62="", "", OUT!AG62)</f>
        <v/>
      </c>
      <c r="N42" s="8" t="str">
        <f>IF(OUT!AQ62="", "", OUT!AQ62)</f>
        <v/>
      </c>
      <c r="O42" s="8" t="str">
        <f>IF(OUT!BO62="", "", OUT!BO62)</f>
        <v>T3</v>
      </c>
      <c r="P42" s="9">
        <f>IF(OUT!N62="", "", OUT!N62)</f>
        <v>0.81200000000000006</v>
      </c>
      <c r="Q42" s="10">
        <f>IF(OUT!O62="", "", OUT!O62)</f>
        <v>40.6</v>
      </c>
      <c r="R42" s="9" t="str">
        <f>IF(PPG!H62="", "", PPG!H62)</f>
        <v/>
      </c>
      <c r="S42" s="10" t="str">
        <f>IF(PPG!I62="", "", PPG!I62)</f>
        <v/>
      </c>
      <c r="T42" s="9" t="str">
        <f>IF(PPG!J62="", "", PPG!J62)</f>
        <v/>
      </c>
      <c r="U42" s="10" t="str">
        <f>IF(PPG!K62="", "", PPG!K62)</f>
        <v/>
      </c>
      <c r="V42" s="9" t="str">
        <f>IF(PPG!L62="", "", PPG!L62)</f>
        <v/>
      </c>
      <c r="W42" s="10" t="str">
        <f>IF(PPG!M62="", "", PPG!M62)</f>
        <v/>
      </c>
      <c r="X42" s="9" t="str">
        <f>IF(PPG!N62="", "", PPG!N62)</f>
        <v/>
      </c>
      <c r="Y42" s="10" t="str">
        <f>IF(PPG!O62="", "", PPG!O62)</f>
        <v/>
      </c>
      <c r="Z42" s="9" t="str">
        <f>IF(PPG!Q62="", "", PPG!Q62)</f>
        <v/>
      </c>
      <c r="AA42" s="10" t="str">
        <f>IF(PPG!R62="", "", PPG!R62)</f>
        <v/>
      </c>
      <c r="AB42" s="9" t="str">
        <f>IF(PPG!S62="", "", PPG!S62)</f>
        <v/>
      </c>
      <c r="AC42" s="10" t="str">
        <f>IF(PPG!T62="", "", PPG!T62)</f>
        <v/>
      </c>
      <c r="AD42" s="9" t="str">
        <f>IF(PPG!U62="", "", PPG!U62)</f>
        <v/>
      </c>
      <c r="AE42" s="10" t="str">
        <f>IF(PPG!V62="", "", PPG!V62)</f>
        <v/>
      </c>
      <c r="AF42" s="9" t="str">
        <f>IF(PPG!W62="", "", PPG!W62)</f>
        <v/>
      </c>
      <c r="AG42" s="10" t="str">
        <f>IF(PPG!X62="", "", PPG!X62)</f>
        <v/>
      </c>
      <c r="AH42" s="9" t="str">
        <f>IF(PPG!Y62="", "", PPG!Y62)</f>
        <v/>
      </c>
      <c r="AI42" s="10" t="str">
        <f>IF(PPG!Z62="", "", PPG!Z62)</f>
        <v/>
      </c>
      <c r="AJ42" s="31" t="str">
        <f>IF(D42&lt;&gt;"",D42*I42, "0.00")</f>
        <v>0.00</v>
      </c>
      <c r="AK42" s="8" t="str">
        <f>IF(D42&lt;&gt;"",D42, "0")</f>
        <v>0</v>
      </c>
      <c r="AL42" s="8" t="str">
        <f>IF(D42&lt;&gt;"",D42*K42, "0")</f>
        <v>0</v>
      </c>
    </row>
    <row r="43" spans="1:38">
      <c r="A43" s="8">
        <f>IF(OUT!C8="", "", OUT!C8)</f>
        <v>774</v>
      </c>
      <c r="B43" s="19">
        <f>IF(OUT!A8="", "", OUT!A8)</f>
        <v>7764</v>
      </c>
      <c r="C43" s="8" t="str">
        <f>IF(OUT!D8="", "", OUT!D8)</f>
        <v>DBCO</v>
      </c>
      <c r="D43" s="26"/>
      <c r="E43" s="35" t="str">
        <f>IF(OUT!E8="", "", OUT!E8)</f>
        <v>51 STRIP ORGANIC</v>
      </c>
      <c r="F43" s="23" t="str">
        <f>IF(OUT!AE8="NEW", "✷", "")</f>
        <v/>
      </c>
      <c r="G43" t="str">
        <f>IF(OUT!B8="", "", OUT!B8)</f>
        <v>HERB   MARJORAM SWEET</v>
      </c>
      <c r="H43" s="20">
        <f>IF(AND($K$3=1,$K$4="N"),P43,IF(AND($K$3=2,$K$4="N"),R43,IF(AND($K$3=3,$K$4="N"),T43,IF(AND($K$3=4,$K$4="N"),V43,IF(AND($K$3=5,$K$4="N"),X43,IF(AND($K$3=1,$K$4="Y"),Z43,IF(AND($K$3=2,$K$4="Y"),AB43,IF(AND($K$3=3,$K$4="Y"),AD43,IF(AND($K$3=4,$K$4="Y"),AF43,IF(AND($K$3=5,$K$4="Y"),AH43,"FALSE"))))))))))</f>
        <v>0.81200000000000006</v>
      </c>
      <c r="I43" s="21">
        <f>IF(AND($K$3=1,$K$4="N"),Q43,IF(AND($K$3=2,$K$4="N"),S43,IF(AND($K$3=3,$K$4="N"),U43,IF(AND($K$3=4,$K$4="N"),W43,IF(AND($K$3=5,$K$4="N"),Y43,IF(AND($K$3=1,$K$4="Y"),AA43,IF(AND($K$3=2,$K$4="Y"),AC43,IF(AND($K$3=3,$K$4="Y"),AE43,IF(AND($K$3=4,$K$4="Y"),AG43,IF(AND($K$3=5,$K$4="Y"),AI43,"FALSE"))))))))))</f>
        <v>40.6</v>
      </c>
      <c r="J43" s="35" t="str">
        <f>IF(OUT!F8="", "", OUT!F8)</f>
        <v>CERTIFIED ORGANIC STRIP TRAY</v>
      </c>
      <c r="K43" s="8">
        <f>IF(OUT!P8="", "", OUT!P8)</f>
        <v>50</v>
      </c>
      <c r="L43" s="8" t="str">
        <f>IF(OUT!AE8="", "", OUT!AE8)</f>
        <v/>
      </c>
      <c r="M43" s="8" t="str">
        <f>IF(OUT!AG8="", "", OUT!AG8)</f>
        <v/>
      </c>
      <c r="N43" s="8" t="str">
        <f>IF(OUT!AQ8="", "", OUT!AQ8)</f>
        <v/>
      </c>
      <c r="O43" s="8" t="str">
        <f>IF(OUT!BO8="", "", OUT!BO8)</f>
        <v>T3</v>
      </c>
      <c r="P43" s="9">
        <f>IF(OUT!N8="", "", OUT!N8)</f>
        <v>0.81200000000000006</v>
      </c>
      <c r="Q43" s="10">
        <f>IF(OUT!O8="", "", OUT!O8)</f>
        <v>40.6</v>
      </c>
      <c r="R43" s="9" t="str">
        <f>IF(PPG!H8="", "", PPG!H8)</f>
        <v/>
      </c>
      <c r="S43" s="10" t="str">
        <f>IF(PPG!I8="", "", PPG!I8)</f>
        <v/>
      </c>
      <c r="T43" s="9" t="str">
        <f>IF(PPG!J8="", "", PPG!J8)</f>
        <v/>
      </c>
      <c r="U43" s="10" t="str">
        <f>IF(PPG!K8="", "", PPG!K8)</f>
        <v/>
      </c>
      <c r="V43" s="9" t="str">
        <f>IF(PPG!L8="", "", PPG!L8)</f>
        <v/>
      </c>
      <c r="W43" s="10" t="str">
        <f>IF(PPG!M8="", "", PPG!M8)</f>
        <v/>
      </c>
      <c r="X43" s="9" t="str">
        <f>IF(PPG!N8="", "", PPG!N8)</f>
        <v/>
      </c>
      <c r="Y43" s="10" t="str">
        <f>IF(PPG!O8="", "", PPG!O8)</f>
        <v/>
      </c>
      <c r="Z43" s="9" t="str">
        <f>IF(PPG!Q8="", "", PPG!Q8)</f>
        <v/>
      </c>
      <c r="AA43" s="10" t="str">
        <f>IF(PPG!R8="", "", PPG!R8)</f>
        <v/>
      </c>
      <c r="AB43" s="9" t="str">
        <f>IF(PPG!S8="", "", PPG!S8)</f>
        <v/>
      </c>
      <c r="AC43" s="10" t="str">
        <f>IF(PPG!T8="", "", PPG!T8)</f>
        <v/>
      </c>
      <c r="AD43" s="9" t="str">
        <f>IF(PPG!U8="", "", PPG!U8)</f>
        <v/>
      </c>
      <c r="AE43" s="10" t="str">
        <f>IF(PPG!V8="", "", PPG!V8)</f>
        <v/>
      </c>
      <c r="AF43" s="9" t="str">
        <f>IF(PPG!W8="", "", PPG!W8)</f>
        <v/>
      </c>
      <c r="AG43" s="10" t="str">
        <f>IF(PPG!X8="", "", PPG!X8)</f>
        <v/>
      </c>
      <c r="AH43" s="9" t="str">
        <f>IF(PPG!Y8="", "", PPG!Y8)</f>
        <v/>
      </c>
      <c r="AI43" s="10" t="str">
        <f>IF(PPG!Z8="", "", PPG!Z8)</f>
        <v/>
      </c>
      <c r="AJ43" s="31" t="str">
        <f>IF(D43&lt;&gt;"",D43*I43, "0.00")</f>
        <v>0.00</v>
      </c>
      <c r="AK43" s="8" t="str">
        <f>IF(D43&lt;&gt;"",D43, "0")</f>
        <v>0</v>
      </c>
      <c r="AL43" s="8" t="str">
        <f>IF(D43&lt;&gt;"",D43*K43, "0")</f>
        <v>0</v>
      </c>
    </row>
    <row r="44" spans="1:38">
      <c r="A44" s="8">
        <f>IF(OUT!C96="", "", OUT!C96)</f>
        <v>774</v>
      </c>
      <c r="B44" s="19">
        <f>IF(OUT!A96="", "", OUT!A96)</f>
        <v>79471</v>
      </c>
      <c r="C44" s="8" t="str">
        <f>IF(OUT!D96="", "", OUT!D96)</f>
        <v>DBCO</v>
      </c>
      <c r="D44" s="26"/>
      <c r="E44" s="35" t="str">
        <f>IF(OUT!E96="", "", OUT!E96)</f>
        <v>51 STRIP ORGANIC</v>
      </c>
      <c r="F44" s="23" t="str">
        <f>IF(OUT!AE96="NEW", "✷", "")</f>
        <v/>
      </c>
      <c r="G44" t="str">
        <f>IF(OUT!B96="", "", OUT!B96)</f>
        <v>HERB   MINT MENTHA BERRIES AND CREAM</v>
      </c>
      <c r="H44" s="20">
        <f>IF(AND($K$3=1,$K$4="N"),P44,IF(AND($K$3=2,$K$4="N"),R44,IF(AND($K$3=3,$K$4="N"),T44,IF(AND($K$3=4,$K$4="N"),V44,IF(AND($K$3=5,$K$4="N"),X44,IF(AND($K$3=1,$K$4="Y"),Z44,IF(AND($K$3=2,$K$4="Y"),AB44,IF(AND($K$3=3,$K$4="Y"),AD44,IF(AND($K$3=4,$K$4="Y"),AF44,IF(AND($K$3=5,$K$4="Y"),AH44,"FALSE"))))))))))</f>
        <v>0.81200000000000006</v>
      </c>
      <c r="I44" s="21">
        <f>IF(AND($K$3=1,$K$4="N"),Q44,IF(AND($K$3=2,$K$4="N"),S44,IF(AND($K$3=3,$K$4="N"),U44,IF(AND($K$3=4,$K$4="N"),W44,IF(AND($K$3=5,$K$4="N"),Y44,IF(AND($K$3=1,$K$4="Y"),AA44,IF(AND($K$3=2,$K$4="Y"),AC44,IF(AND($K$3=3,$K$4="Y"),AE44,IF(AND($K$3=4,$K$4="Y"),AG44,IF(AND($K$3=5,$K$4="Y"),AI44,"FALSE"))))))))))</f>
        <v>40.6</v>
      </c>
      <c r="J44" s="35" t="str">
        <f>IF(OUT!F96="", "", OUT!F96)</f>
        <v>CERTIFIED ORGANIC STRIP TRAY</v>
      </c>
      <c r="K44" s="8">
        <f>IF(OUT!P96="", "", OUT!P96)</f>
        <v>50</v>
      </c>
      <c r="L44" s="8" t="str">
        <f>IF(OUT!AE96="", "", OUT!AE96)</f>
        <v/>
      </c>
      <c r="M44" s="8" t="str">
        <f>IF(OUT!AG96="", "", OUT!AG96)</f>
        <v/>
      </c>
      <c r="N44" s="8" t="str">
        <f>IF(OUT!AQ96="", "", OUT!AQ96)</f>
        <v/>
      </c>
      <c r="O44" s="8" t="str">
        <f>IF(OUT!BO96="", "", OUT!BO96)</f>
        <v>T3</v>
      </c>
      <c r="P44" s="9">
        <f>IF(OUT!N96="", "", OUT!N96)</f>
        <v>0.81200000000000006</v>
      </c>
      <c r="Q44" s="10">
        <f>IF(OUT!O96="", "", OUT!O96)</f>
        <v>40.6</v>
      </c>
      <c r="R44" s="9" t="str">
        <f>IF(PPG!H96="", "", PPG!H96)</f>
        <v/>
      </c>
      <c r="S44" s="10" t="str">
        <f>IF(PPG!I96="", "", PPG!I96)</f>
        <v/>
      </c>
      <c r="T44" s="9" t="str">
        <f>IF(PPG!J96="", "", PPG!J96)</f>
        <v/>
      </c>
      <c r="U44" s="10" t="str">
        <f>IF(PPG!K96="", "", PPG!K96)</f>
        <v/>
      </c>
      <c r="V44" s="9" t="str">
        <f>IF(PPG!L96="", "", PPG!L96)</f>
        <v/>
      </c>
      <c r="W44" s="10" t="str">
        <f>IF(PPG!M96="", "", PPG!M96)</f>
        <v/>
      </c>
      <c r="X44" s="9" t="str">
        <f>IF(PPG!N96="", "", PPG!N96)</f>
        <v/>
      </c>
      <c r="Y44" s="10" t="str">
        <f>IF(PPG!O96="", "", PPG!O96)</f>
        <v/>
      </c>
      <c r="Z44" s="9" t="str">
        <f>IF(PPG!Q96="", "", PPG!Q96)</f>
        <v/>
      </c>
      <c r="AA44" s="10" t="str">
        <f>IF(PPG!R96="", "", PPG!R96)</f>
        <v/>
      </c>
      <c r="AB44" s="9" t="str">
        <f>IF(PPG!S96="", "", PPG!S96)</f>
        <v/>
      </c>
      <c r="AC44" s="10" t="str">
        <f>IF(PPG!T96="", "", PPG!T96)</f>
        <v/>
      </c>
      <c r="AD44" s="9" t="str">
        <f>IF(PPG!U96="", "", PPG!U96)</f>
        <v/>
      </c>
      <c r="AE44" s="10" t="str">
        <f>IF(PPG!V96="", "", PPG!V96)</f>
        <v/>
      </c>
      <c r="AF44" s="9" t="str">
        <f>IF(PPG!W96="", "", PPG!W96)</f>
        <v/>
      </c>
      <c r="AG44" s="10" t="str">
        <f>IF(PPG!X96="", "", PPG!X96)</f>
        <v/>
      </c>
      <c r="AH44" s="9" t="str">
        <f>IF(PPG!Y96="", "", PPG!Y96)</f>
        <v/>
      </c>
      <c r="AI44" s="10" t="str">
        <f>IF(PPG!Z96="", "", PPG!Z96)</f>
        <v/>
      </c>
      <c r="AJ44" s="31" t="str">
        <f>IF(D44&lt;&gt;"",D44*I44, "0.00")</f>
        <v>0.00</v>
      </c>
      <c r="AK44" s="8" t="str">
        <f>IF(D44&lt;&gt;"",D44, "0")</f>
        <v>0</v>
      </c>
      <c r="AL44" s="8" t="str">
        <f>IF(D44&lt;&gt;"",D44*K44, "0")</f>
        <v>0</v>
      </c>
    </row>
    <row r="45" spans="1:38">
      <c r="A45" s="8">
        <f>IF(OUT!C60="", "", OUT!C60)</f>
        <v>774</v>
      </c>
      <c r="B45" s="19">
        <f>IF(OUT!A60="", "", OUT!A60)</f>
        <v>53007</v>
      </c>
      <c r="C45" s="8" t="str">
        <f>IF(OUT!D60="", "", OUT!D60)</f>
        <v>DBCO</v>
      </c>
      <c r="D45" s="26"/>
      <c r="E45" s="35" t="str">
        <f>IF(OUT!E60="", "", OUT!E60)</f>
        <v>51 STRIP ORGANIC</v>
      </c>
      <c r="F45" s="23" t="str">
        <f>IF(OUT!AE60="NEW", "✷", "")</f>
        <v/>
      </c>
      <c r="G45" t="str">
        <f>IF(OUT!B60="", "", OUT!B60)</f>
        <v>HERB   MINT MENTHA GRACILIS VARIEGATA EMERALD AND GOLD</v>
      </c>
      <c r="H45" s="20">
        <f>IF(AND($K$3=1,$K$4="N"),P45,IF(AND($K$3=2,$K$4="N"),R45,IF(AND($K$3=3,$K$4="N"),T45,IF(AND($K$3=4,$K$4="N"),V45,IF(AND($K$3=5,$K$4="N"),X45,IF(AND($K$3=1,$K$4="Y"),Z45,IF(AND($K$3=2,$K$4="Y"),AB45,IF(AND($K$3=3,$K$4="Y"),AD45,IF(AND($K$3=4,$K$4="Y"),AF45,IF(AND($K$3=5,$K$4="Y"),AH45,"FALSE"))))))))))</f>
        <v>0.81200000000000006</v>
      </c>
      <c r="I45" s="21">
        <f>IF(AND($K$3=1,$K$4="N"),Q45,IF(AND($K$3=2,$K$4="N"),S45,IF(AND($K$3=3,$K$4="N"),U45,IF(AND($K$3=4,$K$4="N"),W45,IF(AND($K$3=5,$K$4="N"),Y45,IF(AND($K$3=1,$K$4="Y"),AA45,IF(AND($K$3=2,$K$4="Y"),AC45,IF(AND($K$3=3,$K$4="Y"),AE45,IF(AND($K$3=4,$K$4="Y"),AG45,IF(AND($K$3=5,$K$4="Y"),AI45,"FALSE"))))))))))</f>
        <v>40.6</v>
      </c>
      <c r="J45" s="35" t="str">
        <f>IF(OUT!F60="", "", OUT!F60)</f>
        <v>CERTIFIED ORGANIC STRIP TRAY</v>
      </c>
      <c r="K45" s="8">
        <f>IF(OUT!P60="", "", OUT!P60)</f>
        <v>50</v>
      </c>
      <c r="L45" s="8" t="str">
        <f>IF(OUT!AE60="", "", OUT!AE60)</f>
        <v/>
      </c>
      <c r="M45" s="8" t="str">
        <f>IF(OUT!AG60="", "", OUT!AG60)</f>
        <v/>
      </c>
      <c r="N45" s="8" t="str">
        <f>IF(OUT!AQ60="", "", OUT!AQ60)</f>
        <v/>
      </c>
      <c r="O45" s="8" t="str">
        <f>IF(OUT!BO60="", "", OUT!BO60)</f>
        <v>T3</v>
      </c>
      <c r="P45" s="9">
        <f>IF(OUT!N60="", "", OUT!N60)</f>
        <v>0.81200000000000006</v>
      </c>
      <c r="Q45" s="10">
        <f>IF(OUT!O60="", "", OUT!O60)</f>
        <v>40.6</v>
      </c>
      <c r="R45" s="9" t="str">
        <f>IF(PPG!H60="", "", PPG!H60)</f>
        <v/>
      </c>
      <c r="S45" s="10" t="str">
        <f>IF(PPG!I60="", "", PPG!I60)</f>
        <v/>
      </c>
      <c r="T45" s="9" t="str">
        <f>IF(PPG!J60="", "", PPG!J60)</f>
        <v/>
      </c>
      <c r="U45" s="10" t="str">
        <f>IF(PPG!K60="", "", PPG!K60)</f>
        <v/>
      </c>
      <c r="V45" s="9" t="str">
        <f>IF(PPG!L60="", "", PPG!L60)</f>
        <v/>
      </c>
      <c r="W45" s="10" t="str">
        <f>IF(PPG!M60="", "", PPG!M60)</f>
        <v/>
      </c>
      <c r="X45" s="9" t="str">
        <f>IF(PPG!N60="", "", PPG!N60)</f>
        <v/>
      </c>
      <c r="Y45" s="10" t="str">
        <f>IF(PPG!O60="", "", PPG!O60)</f>
        <v/>
      </c>
      <c r="Z45" s="9" t="str">
        <f>IF(PPG!Q60="", "", PPG!Q60)</f>
        <v/>
      </c>
      <c r="AA45" s="10" t="str">
        <f>IF(PPG!R60="", "", PPG!R60)</f>
        <v/>
      </c>
      <c r="AB45" s="9" t="str">
        <f>IF(PPG!S60="", "", PPG!S60)</f>
        <v/>
      </c>
      <c r="AC45" s="10" t="str">
        <f>IF(PPG!T60="", "", PPG!T60)</f>
        <v/>
      </c>
      <c r="AD45" s="9" t="str">
        <f>IF(PPG!U60="", "", PPG!U60)</f>
        <v/>
      </c>
      <c r="AE45" s="10" t="str">
        <f>IF(PPG!V60="", "", PPG!V60)</f>
        <v/>
      </c>
      <c r="AF45" s="9" t="str">
        <f>IF(PPG!W60="", "", PPG!W60)</f>
        <v/>
      </c>
      <c r="AG45" s="10" t="str">
        <f>IF(PPG!X60="", "", PPG!X60)</f>
        <v/>
      </c>
      <c r="AH45" s="9" t="str">
        <f>IF(PPG!Y60="", "", PPG!Y60)</f>
        <v/>
      </c>
      <c r="AI45" s="10" t="str">
        <f>IF(PPG!Z60="", "", PPG!Z60)</f>
        <v/>
      </c>
      <c r="AJ45" s="31" t="str">
        <f>IF(D45&lt;&gt;"",D45*I45, "0.00")</f>
        <v>0.00</v>
      </c>
      <c r="AK45" s="8" t="str">
        <f>IF(D45&lt;&gt;"",D45, "0")</f>
        <v>0</v>
      </c>
      <c r="AL45" s="8" t="str">
        <f>IF(D45&lt;&gt;"",D45*K45, "0")</f>
        <v>0</v>
      </c>
    </row>
    <row r="46" spans="1:38">
      <c r="A46" s="8">
        <f>IF(OUT!C64="", "", OUT!C64)</f>
        <v>774</v>
      </c>
      <c r="B46" s="19">
        <f>IF(OUT!A64="", "", OUT!A64)</f>
        <v>53599</v>
      </c>
      <c r="C46" s="8" t="str">
        <f>IF(OUT!D64="", "", OUT!D64)</f>
        <v>DBCO</v>
      </c>
      <c r="D46" s="26"/>
      <c r="E46" s="35" t="str">
        <f>IF(OUT!E64="", "", OUT!E64)</f>
        <v>51 STRIP ORGANIC</v>
      </c>
      <c r="F46" s="23" t="str">
        <f>IF(OUT!AE64="NEW", "✷", "")</f>
        <v/>
      </c>
      <c r="G46" t="str">
        <f>IF(OUT!B64="", "", OUT!B64)</f>
        <v>HERB   MINT MENTHA ORANGE</v>
      </c>
      <c r="H46" s="20">
        <f>IF(AND($K$3=1,$K$4="N"),P46,IF(AND($K$3=2,$K$4="N"),R46,IF(AND($K$3=3,$K$4="N"),T46,IF(AND($K$3=4,$K$4="N"),V46,IF(AND($K$3=5,$K$4="N"),X46,IF(AND($K$3=1,$K$4="Y"),Z46,IF(AND($K$3=2,$K$4="Y"),AB46,IF(AND($K$3=3,$K$4="Y"),AD46,IF(AND($K$3=4,$K$4="Y"),AF46,IF(AND($K$3=5,$K$4="Y"),AH46,"FALSE"))))))))))</f>
        <v>0.81200000000000006</v>
      </c>
      <c r="I46" s="21">
        <f>IF(AND($K$3=1,$K$4="N"),Q46,IF(AND($K$3=2,$K$4="N"),S46,IF(AND($K$3=3,$K$4="N"),U46,IF(AND($K$3=4,$K$4="N"),W46,IF(AND($K$3=5,$K$4="N"),Y46,IF(AND($K$3=1,$K$4="Y"),AA46,IF(AND($K$3=2,$K$4="Y"),AC46,IF(AND($K$3=3,$K$4="Y"),AE46,IF(AND($K$3=4,$K$4="Y"),AG46,IF(AND($K$3=5,$K$4="Y"),AI46,"FALSE"))))))))))</f>
        <v>40.6</v>
      </c>
      <c r="J46" s="35" t="str">
        <f>IF(OUT!F64="", "", OUT!F64)</f>
        <v>CERTIFIED ORGANIC STRIP TRAY</v>
      </c>
      <c r="K46" s="8">
        <f>IF(OUT!P64="", "", OUT!P64)</f>
        <v>50</v>
      </c>
      <c r="L46" s="8" t="str">
        <f>IF(OUT!AE64="", "", OUT!AE64)</f>
        <v/>
      </c>
      <c r="M46" s="8" t="str">
        <f>IF(OUT!AG64="", "", OUT!AG64)</f>
        <v/>
      </c>
      <c r="N46" s="8" t="str">
        <f>IF(OUT!AQ64="", "", OUT!AQ64)</f>
        <v/>
      </c>
      <c r="O46" s="8" t="str">
        <f>IF(OUT!BO64="", "", OUT!BO64)</f>
        <v>T3</v>
      </c>
      <c r="P46" s="9">
        <f>IF(OUT!N64="", "", OUT!N64)</f>
        <v>0.81200000000000006</v>
      </c>
      <c r="Q46" s="10">
        <f>IF(OUT!O64="", "", OUT!O64)</f>
        <v>40.6</v>
      </c>
      <c r="R46" s="9" t="str">
        <f>IF(PPG!H64="", "", PPG!H64)</f>
        <v/>
      </c>
      <c r="S46" s="10" t="str">
        <f>IF(PPG!I64="", "", PPG!I64)</f>
        <v/>
      </c>
      <c r="T46" s="9" t="str">
        <f>IF(PPG!J64="", "", PPG!J64)</f>
        <v/>
      </c>
      <c r="U46" s="10" t="str">
        <f>IF(PPG!K64="", "", PPG!K64)</f>
        <v/>
      </c>
      <c r="V46" s="9" t="str">
        <f>IF(PPG!L64="", "", PPG!L64)</f>
        <v/>
      </c>
      <c r="W46" s="10" t="str">
        <f>IF(PPG!M64="", "", PPG!M64)</f>
        <v/>
      </c>
      <c r="X46" s="9" t="str">
        <f>IF(PPG!N64="", "", PPG!N64)</f>
        <v/>
      </c>
      <c r="Y46" s="10" t="str">
        <f>IF(PPG!O64="", "", PPG!O64)</f>
        <v/>
      </c>
      <c r="Z46" s="9" t="str">
        <f>IF(PPG!Q64="", "", PPG!Q64)</f>
        <v/>
      </c>
      <c r="AA46" s="10" t="str">
        <f>IF(PPG!R64="", "", PPG!R64)</f>
        <v/>
      </c>
      <c r="AB46" s="9" t="str">
        <f>IF(PPG!S64="", "", PPG!S64)</f>
        <v/>
      </c>
      <c r="AC46" s="10" t="str">
        <f>IF(PPG!T64="", "", PPG!T64)</f>
        <v/>
      </c>
      <c r="AD46" s="9" t="str">
        <f>IF(PPG!U64="", "", PPG!U64)</f>
        <v/>
      </c>
      <c r="AE46" s="10" t="str">
        <f>IF(PPG!V64="", "", PPG!V64)</f>
        <v/>
      </c>
      <c r="AF46" s="9" t="str">
        <f>IF(PPG!W64="", "", PPG!W64)</f>
        <v/>
      </c>
      <c r="AG46" s="10" t="str">
        <f>IF(PPG!X64="", "", PPG!X64)</f>
        <v/>
      </c>
      <c r="AH46" s="9" t="str">
        <f>IF(PPG!Y64="", "", PPG!Y64)</f>
        <v/>
      </c>
      <c r="AI46" s="10" t="str">
        <f>IF(PPG!Z64="", "", PPG!Z64)</f>
        <v/>
      </c>
      <c r="AJ46" s="31" t="str">
        <f>IF(D46&lt;&gt;"",D46*I46, "0.00")</f>
        <v>0.00</v>
      </c>
      <c r="AK46" s="8" t="str">
        <f>IF(D46&lt;&gt;"",D46, "0")</f>
        <v>0</v>
      </c>
      <c r="AL46" s="8" t="str">
        <f>IF(D46&lt;&gt;"",D46*K46, "0")</f>
        <v>0</v>
      </c>
    </row>
    <row r="47" spans="1:38">
      <c r="A47" s="8">
        <f>IF(OUT!C118="", "", OUT!C118)</f>
        <v>774</v>
      </c>
      <c r="B47" s="19">
        <f>IF(OUT!A118="", "", OUT!A118)</f>
        <v>91284</v>
      </c>
      <c r="C47" s="8" t="str">
        <f>IF(OUT!D118="", "", OUT!D118)</f>
        <v>DBCO</v>
      </c>
      <c r="D47" s="26"/>
      <c r="E47" s="35" t="str">
        <f>IF(OUT!E118="", "", OUT!E118)</f>
        <v>51 STRIP ORGANIC</v>
      </c>
      <c r="F47" s="23" t="str">
        <f>IF(OUT!AE118="NEW", "✷", "")</f>
        <v/>
      </c>
      <c r="G47" t="str">
        <f>IF(OUT!B118="", "", OUT!B118)</f>
        <v>HERB   MINT MENTHA PIPERITA BASIL</v>
      </c>
      <c r="H47" s="20">
        <f>IF(AND($K$3=1,$K$4="N"),P47,IF(AND($K$3=2,$K$4="N"),R47,IF(AND($K$3=3,$K$4="N"),T47,IF(AND($K$3=4,$K$4="N"),V47,IF(AND($K$3=5,$K$4="N"),X47,IF(AND($K$3=1,$K$4="Y"),Z47,IF(AND($K$3=2,$K$4="Y"),AB47,IF(AND($K$3=3,$K$4="Y"),AD47,IF(AND($K$3=4,$K$4="Y"),AF47,IF(AND($K$3=5,$K$4="Y"),AH47,"FALSE"))))))))))</f>
        <v>0.81200000000000006</v>
      </c>
      <c r="I47" s="21">
        <f>IF(AND($K$3=1,$K$4="N"),Q47,IF(AND($K$3=2,$K$4="N"),S47,IF(AND($K$3=3,$K$4="N"),U47,IF(AND($K$3=4,$K$4="N"),W47,IF(AND($K$3=5,$K$4="N"),Y47,IF(AND($K$3=1,$K$4="Y"),AA47,IF(AND($K$3=2,$K$4="Y"),AC47,IF(AND($K$3=3,$K$4="Y"),AE47,IF(AND($K$3=4,$K$4="Y"),AG47,IF(AND($K$3=5,$K$4="Y"),AI47,"FALSE"))))))))))</f>
        <v>40.6</v>
      </c>
      <c r="J47" s="35" t="str">
        <f>IF(OUT!F118="", "", OUT!F118)</f>
        <v>CERTIFIED ORGANIC STRIP TRAY</v>
      </c>
      <c r="K47" s="8">
        <f>IF(OUT!P118="", "", OUT!P118)</f>
        <v>50</v>
      </c>
      <c r="L47" s="8" t="str">
        <f>IF(OUT!AE118="", "", OUT!AE118)</f>
        <v/>
      </c>
      <c r="M47" s="8" t="str">
        <f>IF(OUT!AG118="", "", OUT!AG118)</f>
        <v/>
      </c>
      <c r="N47" s="8" t="str">
        <f>IF(OUT!AQ118="", "", OUT!AQ118)</f>
        <v/>
      </c>
      <c r="O47" s="8" t="str">
        <f>IF(OUT!BO118="", "", OUT!BO118)</f>
        <v>T3</v>
      </c>
      <c r="P47" s="9">
        <f>IF(OUT!N118="", "", OUT!N118)</f>
        <v>0.81200000000000006</v>
      </c>
      <c r="Q47" s="10">
        <f>IF(OUT!O118="", "", OUT!O118)</f>
        <v>40.6</v>
      </c>
      <c r="R47" s="9" t="str">
        <f>IF(PPG!H118="", "", PPG!H118)</f>
        <v/>
      </c>
      <c r="S47" s="10" t="str">
        <f>IF(PPG!I118="", "", PPG!I118)</f>
        <v/>
      </c>
      <c r="T47" s="9" t="str">
        <f>IF(PPG!J118="", "", PPG!J118)</f>
        <v/>
      </c>
      <c r="U47" s="10" t="str">
        <f>IF(PPG!K118="", "", PPG!K118)</f>
        <v/>
      </c>
      <c r="V47" s="9" t="str">
        <f>IF(PPG!L118="", "", PPG!L118)</f>
        <v/>
      </c>
      <c r="W47" s="10" t="str">
        <f>IF(PPG!M118="", "", PPG!M118)</f>
        <v/>
      </c>
      <c r="X47" s="9" t="str">
        <f>IF(PPG!N118="", "", PPG!N118)</f>
        <v/>
      </c>
      <c r="Y47" s="10" t="str">
        <f>IF(PPG!O118="", "", PPG!O118)</f>
        <v/>
      </c>
      <c r="Z47" s="9" t="str">
        <f>IF(PPG!Q118="", "", PPG!Q118)</f>
        <v/>
      </c>
      <c r="AA47" s="10" t="str">
        <f>IF(PPG!R118="", "", PPG!R118)</f>
        <v/>
      </c>
      <c r="AB47" s="9" t="str">
        <f>IF(PPG!S118="", "", PPG!S118)</f>
        <v/>
      </c>
      <c r="AC47" s="10" t="str">
        <f>IF(PPG!T118="", "", PPG!T118)</f>
        <v/>
      </c>
      <c r="AD47" s="9" t="str">
        <f>IF(PPG!U118="", "", PPG!U118)</f>
        <v/>
      </c>
      <c r="AE47" s="10" t="str">
        <f>IF(PPG!V118="", "", PPG!V118)</f>
        <v/>
      </c>
      <c r="AF47" s="9" t="str">
        <f>IF(PPG!W118="", "", PPG!W118)</f>
        <v/>
      </c>
      <c r="AG47" s="10" t="str">
        <f>IF(PPG!X118="", "", PPG!X118)</f>
        <v/>
      </c>
      <c r="AH47" s="9" t="str">
        <f>IF(PPG!Y118="", "", PPG!Y118)</f>
        <v/>
      </c>
      <c r="AI47" s="10" t="str">
        <f>IF(PPG!Z118="", "", PPG!Z118)</f>
        <v/>
      </c>
      <c r="AJ47" s="31" t="str">
        <f>IF(D47&lt;&gt;"",D47*I47, "0.00")</f>
        <v>0.00</v>
      </c>
      <c r="AK47" s="8" t="str">
        <f>IF(D47&lt;&gt;"",D47, "0")</f>
        <v>0</v>
      </c>
      <c r="AL47" s="8" t="str">
        <f>IF(D47&lt;&gt;"",D47*K47, "0")</f>
        <v>0</v>
      </c>
    </row>
    <row r="48" spans="1:38">
      <c r="A48" s="8">
        <f>IF(OUT!C24="", "", OUT!C24)</f>
        <v>774</v>
      </c>
      <c r="B48" s="19">
        <f>IF(OUT!A24="", "", OUT!A24)</f>
        <v>30639</v>
      </c>
      <c r="C48" s="8" t="str">
        <f>IF(OUT!D24="", "", OUT!D24)</f>
        <v>DBCO</v>
      </c>
      <c r="D48" s="26"/>
      <c r="E48" s="35" t="str">
        <f>IF(OUT!E24="", "", OUT!E24)</f>
        <v>51 STRIP ORGANIC</v>
      </c>
      <c r="F48" s="23" t="str">
        <f>IF(OUT!AE24="NEW", "✷", "")</f>
        <v/>
      </c>
      <c r="G48" t="str">
        <f>IF(OUT!B24="", "", OUT!B24)</f>
        <v>HERB   MINT MENTHA PIPERITA CHOCOLATE</v>
      </c>
      <c r="H48" s="20">
        <f>IF(AND($K$3=1,$K$4="N"),P48,IF(AND($K$3=2,$K$4="N"),R48,IF(AND($K$3=3,$K$4="N"),T48,IF(AND($K$3=4,$K$4="N"),V48,IF(AND($K$3=5,$K$4="N"),X48,IF(AND($K$3=1,$K$4="Y"),Z48,IF(AND($K$3=2,$K$4="Y"),AB48,IF(AND($K$3=3,$K$4="Y"),AD48,IF(AND($K$3=4,$K$4="Y"),AF48,IF(AND($K$3=5,$K$4="Y"),AH48,"FALSE"))))))))))</f>
        <v>0.81200000000000006</v>
      </c>
      <c r="I48" s="21">
        <f>IF(AND($K$3=1,$K$4="N"),Q48,IF(AND($K$3=2,$K$4="N"),S48,IF(AND($K$3=3,$K$4="N"),U48,IF(AND($K$3=4,$K$4="N"),W48,IF(AND($K$3=5,$K$4="N"),Y48,IF(AND($K$3=1,$K$4="Y"),AA48,IF(AND($K$3=2,$K$4="Y"),AC48,IF(AND($K$3=3,$K$4="Y"),AE48,IF(AND($K$3=4,$K$4="Y"),AG48,IF(AND($K$3=5,$K$4="Y"),AI48,"FALSE"))))))))))</f>
        <v>40.6</v>
      </c>
      <c r="J48" s="35" t="str">
        <f>IF(OUT!F24="", "", OUT!F24)</f>
        <v>CERTIFIED ORGANIC STRIP TRAY</v>
      </c>
      <c r="K48" s="8">
        <f>IF(OUT!P24="", "", OUT!P24)</f>
        <v>50</v>
      </c>
      <c r="L48" s="8" t="str">
        <f>IF(OUT!AE24="", "", OUT!AE24)</f>
        <v/>
      </c>
      <c r="M48" s="8" t="str">
        <f>IF(OUT!AG24="", "", OUT!AG24)</f>
        <v/>
      </c>
      <c r="N48" s="8" t="str">
        <f>IF(OUT!AQ24="", "", OUT!AQ24)</f>
        <v/>
      </c>
      <c r="O48" s="8" t="str">
        <f>IF(OUT!BO24="", "", OUT!BO24)</f>
        <v>T3</v>
      </c>
      <c r="P48" s="9">
        <f>IF(OUT!N24="", "", OUT!N24)</f>
        <v>0.81200000000000006</v>
      </c>
      <c r="Q48" s="10">
        <f>IF(OUT!O24="", "", OUT!O24)</f>
        <v>40.6</v>
      </c>
      <c r="R48" s="9" t="str">
        <f>IF(PPG!H24="", "", PPG!H24)</f>
        <v/>
      </c>
      <c r="S48" s="10" t="str">
        <f>IF(PPG!I24="", "", PPG!I24)</f>
        <v/>
      </c>
      <c r="T48" s="9" t="str">
        <f>IF(PPG!J24="", "", PPG!J24)</f>
        <v/>
      </c>
      <c r="U48" s="10" t="str">
        <f>IF(PPG!K24="", "", PPG!K24)</f>
        <v/>
      </c>
      <c r="V48" s="9" t="str">
        <f>IF(PPG!L24="", "", PPG!L24)</f>
        <v/>
      </c>
      <c r="W48" s="10" t="str">
        <f>IF(PPG!M24="", "", PPG!M24)</f>
        <v/>
      </c>
      <c r="X48" s="9" t="str">
        <f>IF(PPG!N24="", "", PPG!N24)</f>
        <v/>
      </c>
      <c r="Y48" s="10" t="str">
        <f>IF(PPG!O24="", "", PPG!O24)</f>
        <v/>
      </c>
      <c r="Z48" s="9" t="str">
        <f>IF(PPG!Q24="", "", PPG!Q24)</f>
        <v/>
      </c>
      <c r="AA48" s="10" t="str">
        <f>IF(PPG!R24="", "", PPG!R24)</f>
        <v/>
      </c>
      <c r="AB48" s="9" t="str">
        <f>IF(PPG!S24="", "", PPG!S24)</f>
        <v/>
      </c>
      <c r="AC48" s="10" t="str">
        <f>IF(PPG!T24="", "", PPG!T24)</f>
        <v/>
      </c>
      <c r="AD48" s="9" t="str">
        <f>IF(PPG!U24="", "", PPG!U24)</f>
        <v/>
      </c>
      <c r="AE48" s="10" t="str">
        <f>IF(PPG!V24="", "", PPG!V24)</f>
        <v/>
      </c>
      <c r="AF48" s="9" t="str">
        <f>IF(PPG!W24="", "", PPG!W24)</f>
        <v/>
      </c>
      <c r="AG48" s="10" t="str">
        <f>IF(PPG!X24="", "", PPG!X24)</f>
        <v/>
      </c>
      <c r="AH48" s="9" t="str">
        <f>IF(PPG!Y24="", "", PPG!Y24)</f>
        <v/>
      </c>
      <c r="AI48" s="10" t="str">
        <f>IF(PPG!Z24="", "", PPG!Z24)</f>
        <v/>
      </c>
      <c r="AJ48" s="31" t="str">
        <f>IF(D48&lt;&gt;"",D48*I48, "0.00")</f>
        <v>0.00</v>
      </c>
      <c r="AK48" s="8" t="str">
        <f>IF(D48&lt;&gt;"",D48, "0")</f>
        <v>0</v>
      </c>
      <c r="AL48" s="8" t="str">
        <f>IF(D48&lt;&gt;"",D48*K48, "0")</f>
        <v>0</v>
      </c>
    </row>
    <row r="49" spans="1:38">
      <c r="A49" s="8">
        <f>IF(OUT!C52="", "", OUT!C52)</f>
        <v>774</v>
      </c>
      <c r="B49" s="19">
        <f>IF(OUT!A52="", "", OUT!A52)</f>
        <v>40163</v>
      </c>
      <c r="C49" s="8" t="str">
        <f>IF(OUT!D52="", "", OUT!D52)</f>
        <v>DBCO</v>
      </c>
      <c r="D49" s="26"/>
      <c r="E49" s="35" t="str">
        <f>IF(OUT!E52="", "", OUT!E52)</f>
        <v>51 STRIP ORGANIC</v>
      </c>
      <c r="F49" s="23" t="str">
        <f>IF(OUT!AE52="NEW", "✷", "")</f>
        <v/>
      </c>
      <c r="G49" t="str">
        <f>IF(OUT!B52="", "", OUT!B52)</f>
        <v>HERB   MINT MENTHA PIPERITA PEPPERMINT</v>
      </c>
      <c r="H49" s="20">
        <f>IF(AND($K$3=1,$K$4="N"),P49,IF(AND($K$3=2,$K$4="N"),R49,IF(AND($K$3=3,$K$4="N"),T49,IF(AND($K$3=4,$K$4="N"),V49,IF(AND($K$3=5,$K$4="N"),X49,IF(AND($K$3=1,$K$4="Y"),Z49,IF(AND($K$3=2,$K$4="Y"),AB49,IF(AND($K$3=3,$K$4="Y"),AD49,IF(AND($K$3=4,$K$4="Y"),AF49,IF(AND($K$3=5,$K$4="Y"),AH49,"FALSE"))))))))))</f>
        <v>0.81200000000000006</v>
      </c>
      <c r="I49" s="21">
        <f>IF(AND($K$3=1,$K$4="N"),Q49,IF(AND($K$3=2,$K$4="N"),S49,IF(AND($K$3=3,$K$4="N"),U49,IF(AND($K$3=4,$K$4="N"),W49,IF(AND($K$3=5,$K$4="N"),Y49,IF(AND($K$3=1,$K$4="Y"),AA49,IF(AND($K$3=2,$K$4="Y"),AC49,IF(AND($K$3=3,$K$4="Y"),AE49,IF(AND($K$3=4,$K$4="Y"),AG49,IF(AND($K$3=5,$K$4="Y"),AI49,"FALSE"))))))))))</f>
        <v>40.6</v>
      </c>
      <c r="J49" s="35" t="str">
        <f>IF(OUT!F52="", "", OUT!F52)</f>
        <v>CERTIFIED ORGANIC STRIP TRAY</v>
      </c>
      <c r="K49" s="8">
        <f>IF(OUT!P52="", "", OUT!P52)</f>
        <v>50</v>
      </c>
      <c r="L49" s="8" t="str">
        <f>IF(OUT!AE52="", "", OUT!AE52)</f>
        <v/>
      </c>
      <c r="M49" s="8" t="str">
        <f>IF(OUT!AG52="", "", OUT!AG52)</f>
        <v/>
      </c>
      <c r="N49" s="8" t="str">
        <f>IF(OUT!AQ52="", "", OUT!AQ52)</f>
        <v/>
      </c>
      <c r="O49" s="8" t="str">
        <f>IF(OUT!BO52="", "", OUT!BO52)</f>
        <v>T3</v>
      </c>
      <c r="P49" s="9">
        <f>IF(OUT!N52="", "", OUT!N52)</f>
        <v>0.81200000000000006</v>
      </c>
      <c r="Q49" s="10">
        <f>IF(OUT!O52="", "", OUT!O52)</f>
        <v>40.6</v>
      </c>
      <c r="R49" s="9" t="str">
        <f>IF(PPG!H52="", "", PPG!H52)</f>
        <v/>
      </c>
      <c r="S49" s="10" t="str">
        <f>IF(PPG!I52="", "", PPG!I52)</f>
        <v/>
      </c>
      <c r="T49" s="9" t="str">
        <f>IF(PPG!J52="", "", PPG!J52)</f>
        <v/>
      </c>
      <c r="U49" s="10" t="str">
        <f>IF(PPG!K52="", "", PPG!K52)</f>
        <v/>
      </c>
      <c r="V49" s="9" t="str">
        <f>IF(PPG!L52="", "", PPG!L52)</f>
        <v/>
      </c>
      <c r="W49" s="10" t="str">
        <f>IF(PPG!M52="", "", PPG!M52)</f>
        <v/>
      </c>
      <c r="X49" s="9" t="str">
        <f>IF(PPG!N52="", "", PPG!N52)</f>
        <v/>
      </c>
      <c r="Y49" s="10" t="str">
        <f>IF(PPG!O52="", "", PPG!O52)</f>
        <v/>
      </c>
      <c r="Z49" s="9" t="str">
        <f>IF(PPG!Q52="", "", PPG!Q52)</f>
        <v/>
      </c>
      <c r="AA49" s="10" t="str">
        <f>IF(PPG!R52="", "", PPG!R52)</f>
        <v/>
      </c>
      <c r="AB49" s="9" t="str">
        <f>IF(PPG!S52="", "", PPG!S52)</f>
        <v/>
      </c>
      <c r="AC49" s="10" t="str">
        <f>IF(PPG!T52="", "", PPG!T52)</f>
        <v/>
      </c>
      <c r="AD49" s="9" t="str">
        <f>IF(PPG!U52="", "", PPG!U52)</f>
        <v/>
      </c>
      <c r="AE49" s="10" t="str">
        <f>IF(PPG!V52="", "", PPG!V52)</f>
        <v/>
      </c>
      <c r="AF49" s="9" t="str">
        <f>IF(PPG!W52="", "", PPG!W52)</f>
        <v/>
      </c>
      <c r="AG49" s="10" t="str">
        <f>IF(PPG!X52="", "", PPG!X52)</f>
        <v/>
      </c>
      <c r="AH49" s="9" t="str">
        <f>IF(PPG!Y52="", "", PPG!Y52)</f>
        <v/>
      </c>
      <c r="AI49" s="10" t="str">
        <f>IF(PPG!Z52="", "", PPG!Z52)</f>
        <v/>
      </c>
      <c r="AJ49" s="31" t="str">
        <f>IF(D49&lt;&gt;"",D49*I49, "0.00")</f>
        <v>0.00</v>
      </c>
      <c r="AK49" s="8" t="str">
        <f>IF(D49&lt;&gt;"",D49, "0")</f>
        <v>0</v>
      </c>
      <c r="AL49" s="8" t="str">
        <f>IF(D49&lt;&gt;"",D49*K49, "0")</f>
        <v>0</v>
      </c>
    </row>
    <row r="50" spans="1:38">
      <c r="A50" s="8">
        <f>IF(OUT!C72="", "", OUT!C72)</f>
        <v>774</v>
      </c>
      <c r="B50" s="19">
        <f>IF(OUT!A72="", "", OUT!A72)</f>
        <v>54899</v>
      </c>
      <c r="C50" s="8" t="str">
        <f>IF(OUT!D72="", "", OUT!D72)</f>
        <v>DBCO</v>
      </c>
      <c r="D50" s="26"/>
      <c r="E50" s="35" t="str">
        <f>IF(OUT!E72="", "", OUT!E72)</f>
        <v>51 STRIP ORGANIC</v>
      </c>
      <c r="F50" s="23" t="str">
        <f>IF(OUT!AE72="NEW", "✷", "")</f>
        <v/>
      </c>
      <c r="G50" t="str">
        <f>IF(OUT!B72="", "", OUT!B72)</f>
        <v>HERB   MINT MENTHA PIPERITA VARIEGATED PEPPERMINT</v>
      </c>
      <c r="H50" s="20">
        <f>IF(AND($K$3=1,$K$4="N"),P50,IF(AND($K$3=2,$K$4="N"),R50,IF(AND($K$3=3,$K$4="N"),T50,IF(AND($K$3=4,$K$4="N"),V50,IF(AND($K$3=5,$K$4="N"),X50,IF(AND($K$3=1,$K$4="Y"),Z50,IF(AND($K$3=2,$K$4="Y"),AB50,IF(AND($K$3=3,$K$4="Y"),AD50,IF(AND($K$3=4,$K$4="Y"),AF50,IF(AND($K$3=5,$K$4="Y"),AH50,"FALSE"))))))))))</f>
        <v>0.81200000000000006</v>
      </c>
      <c r="I50" s="21">
        <f>IF(AND($K$3=1,$K$4="N"),Q50,IF(AND($K$3=2,$K$4="N"),S50,IF(AND($K$3=3,$K$4="N"),U50,IF(AND($K$3=4,$K$4="N"),W50,IF(AND($K$3=5,$K$4="N"),Y50,IF(AND($K$3=1,$K$4="Y"),AA50,IF(AND($K$3=2,$K$4="Y"),AC50,IF(AND($K$3=3,$K$4="Y"),AE50,IF(AND($K$3=4,$K$4="Y"),AG50,IF(AND($K$3=5,$K$4="Y"),AI50,"FALSE"))))))))))</f>
        <v>40.6</v>
      </c>
      <c r="J50" s="35" t="str">
        <f>IF(OUT!F72="", "", OUT!F72)</f>
        <v>CERTIFIED ORGANIC STRIP TRAY</v>
      </c>
      <c r="K50" s="8">
        <f>IF(OUT!P72="", "", OUT!P72)</f>
        <v>50</v>
      </c>
      <c r="L50" s="8" t="str">
        <f>IF(OUT!AE72="", "", OUT!AE72)</f>
        <v/>
      </c>
      <c r="M50" s="8" t="str">
        <f>IF(OUT!AG72="", "", OUT!AG72)</f>
        <v/>
      </c>
      <c r="N50" s="8" t="str">
        <f>IF(OUT!AQ72="", "", OUT!AQ72)</f>
        <v/>
      </c>
      <c r="O50" s="8" t="str">
        <f>IF(OUT!BO72="", "", OUT!BO72)</f>
        <v>T3</v>
      </c>
      <c r="P50" s="9">
        <f>IF(OUT!N72="", "", OUT!N72)</f>
        <v>0.81200000000000006</v>
      </c>
      <c r="Q50" s="10">
        <f>IF(OUT!O72="", "", OUT!O72)</f>
        <v>40.6</v>
      </c>
      <c r="R50" s="9" t="str">
        <f>IF(PPG!H72="", "", PPG!H72)</f>
        <v/>
      </c>
      <c r="S50" s="10" t="str">
        <f>IF(PPG!I72="", "", PPG!I72)</f>
        <v/>
      </c>
      <c r="T50" s="9" t="str">
        <f>IF(PPG!J72="", "", PPG!J72)</f>
        <v/>
      </c>
      <c r="U50" s="10" t="str">
        <f>IF(PPG!K72="", "", PPG!K72)</f>
        <v/>
      </c>
      <c r="V50" s="9" t="str">
        <f>IF(PPG!L72="", "", PPG!L72)</f>
        <v/>
      </c>
      <c r="W50" s="10" t="str">
        <f>IF(PPG!M72="", "", PPG!M72)</f>
        <v/>
      </c>
      <c r="X50" s="9" t="str">
        <f>IF(PPG!N72="", "", PPG!N72)</f>
        <v/>
      </c>
      <c r="Y50" s="10" t="str">
        <f>IF(PPG!O72="", "", PPG!O72)</f>
        <v/>
      </c>
      <c r="Z50" s="9" t="str">
        <f>IF(PPG!Q72="", "", PPG!Q72)</f>
        <v/>
      </c>
      <c r="AA50" s="10" t="str">
        <f>IF(PPG!R72="", "", PPG!R72)</f>
        <v/>
      </c>
      <c r="AB50" s="9" t="str">
        <f>IF(PPG!S72="", "", PPG!S72)</f>
        <v/>
      </c>
      <c r="AC50" s="10" t="str">
        <f>IF(PPG!T72="", "", PPG!T72)</f>
        <v/>
      </c>
      <c r="AD50" s="9" t="str">
        <f>IF(PPG!U72="", "", PPG!U72)</f>
        <v/>
      </c>
      <c r="AE50" s="10" t="str">
        <f>IF(PPG!V72="", "", PPG!V72)</f>
        <v/>
      </c>
      <c r="AF50" s="9" t="str">
        <f>IF(PPG!W72="", "", PPG!W72)</f>
        <v/>
      </c>
      <c r="AG50" s="10" t="str">
        <f>IF(PPG!X72="", "", PPG!X72)</f>
        <v/>
      </c>
      <c r="AH50" s="9" t="str">
        <f>IF(PPG!Y72="", "", PPG!Y72)</f>
        <v/>
      </c>
      <c r="AI50" s="10" t="str">
        <f>IF(PPG!Z72="", "", PPG!Z72)</f>
        <v/>
      </c>
      <c r="AJ50" s="31" t="str">
        <f>IF(D50&lt;&gt;"",D50*I50, "0.00")</f>
        <v>0.00</v>
      </c>
      <c r="AK50" s="8" t="str">
        <f>IF(D50&lt;&gt;"",D50, "0")</f>
        <v>0</v>
      </c>
      <c r="AL50" s="8" t="str">
        <f>IF(D50&lt;&gt;"",D50*K50, "0")</f>
        <v>0</v>
      </c>
    </row>
    <row r="51" spans="1:38">
      <c r="A51" s="8">
        <f>IF(OUT!C10="", "", OUT!C10)</f>
        <v>774</v>
      </c>
      <c r="B51" s="19">
        <f>IF(OUT!A10="", "", OUT!A10)</f>
        <v>7767</v>
      </c>
      <c r="C51" s="8" t="str">
        <f>IF(OUT!D10="", "", OUT!D10)</f>
        <v>DBCO</v>
      </c>
      <c r="D51" s="26"/>
      <c r="E51" s="35" t="str">
        <f>IF(OUT!E10="", "", OUT!E10)</f>
        <v>51 STRIP ORGANIC</v>
      </c>
      <c r="F51" s="23" t="str">
        <f>IF(OUT!AE10="NEW", "✷", "")</f>
        <v/>
      </c>
      <c r="G51" t="str">
        <f>IF(OUT!B10="", "", OUT!B10)</f>
        <v>HERB   MINT MENTHA PULEGIUM PENNYROYAL</v>
      </c>
      <c r="H51" s="20">
        <f>IF(AND($K$3=1,$K$4="N"),P51,IF(AND($K$3=2,$K$4="N"),R51,IF(AND($K$3=3,$K$4="N"),T51,IF(AND($K$3=4,$K$4="N"),V51,IF(AND($K$3=5,$K$4="N"),X51,IF(AND($K$3=1,$K$4="Y"),Z51,IF(AND($K$3=2,$K$4="Y"),AB51,IF(AND($K$3=3,$K$4="Y"),AD51,IF(AND($K$3=4,$K$4="Y"),AF51,IF(AND($K$3=5,$K$4="Y"),AH51,"FALSE"))))))))))</f>
        <v>0.81200000000000006</v>
      </c>
      <c r="I51" s="21">
        <f>IF(AND($K$3=1,$K$4="N"),Q51,IF(AND($K$3=2,$K$4="N"),S51,IF(AND($K$3=3,$K$4="N"),U51,IF(AND($K$3=4,$K$4="N"),W51,IF(AND($K$3=5,$K$4="N"),Y51,IF(AND($K$3=1,$K$4="Y"),AA51,IF(AND($K$3=2,$K$4="Y"),AC51,IF(AND($K$3=3,$K$4="Y"),AE51,IF(AND($K$3=4,$K$4="Y"),AG51,IF(AND($K$3=5,$K$4="Y"),AI51,"FALSE"))))))))))</f>
        <v>40.6</v>
      </c>
      <c r="J51" s="35" t="str">
        <f>IF(OUT!F10="", "", OUT!F10)</f>
        <v>CERTIFIED ORGANIC STRIP TRAY</v>
      </c>
      <c r="K51" s="8">
        <f>IF(OUT!P10="", "", OUT!P10)</f>
        <v>50</v>
      </c>
      <c r="L51" s="8" t="str">
        <f>IF(OUT!AE10="", "", OUT!AE10)</f>
        <v/>
      </c>
      <c r="M51" s="8" t="str">
        <f>IF(OUT!AG10="", "", OUT!AG10)</f>
        <v/>
      </c>
      <c r="N51" s="8" t="str">
        <f>IF(OUT!AQ10="", "", OUT!AQ10)</f>
        <v/>
      </c>
      <c r="O51" s="8" t="str">
        <f>IF(OUT!BO10="", "", OUT!BO10)</f>
        <v>T3</v>
      </c>
      <c r="P51" s="9">
        <f>IF(OUT!N10="", "", OUT!N10)</f>
        <v>0.81200000000000006</v>
      </c>
      <c r="Q51" s="10">
        <f>IF(OUT!O10="", "", OUT!O10)</f>
        <v>40.6</v>
      </c>
      <c r="R51" s="9" t="str">
        <f>IF(PPG!H10="", "", PPG!H10)</f>
        <v/>
      </c>
      <c r="S51" s="10" t="str">
        <f>IF(PPG!I10="", "", PPG!I10)</f>
        <v/>
      </c>
      <c r="T51" s="9" t="str">
        <f>IF(PPG!J10="", "", PPG!J10)</f>
        <v/>
      </c>
      <c r="U51" s="10" t="str">
        <f>IF(PPG!K10="", "", PPG!K10)</f>
        <v/>
      </c>
      <c r="V51" s="9" t="str">
        <f>IF(PPG!L10="", "", PPG!L10)</f>
        <v/>
      </c>
      <c r="W51" s="10" t="str">
        <f>IF(PPG!M10="", "", PPG!M10)</f>
        <v/>
      </c>
      <c r="X51" s="9" t="str">
        <f>IF(PPG!N10="", "", PPG!N10)</f>
        <v/>
      </c>
      <c r="Y51" s="10" t="str">
        <f>IF(PPG!O10="", "", PPG!O10)</f>
        <v/>
      </c>
      <c r="Z51" s="9" t="str">
        <f>IF(PPG!Q10="", "", PPG!Q10)</f>
        <v/>
      </c>
      <c r="AA51" s="10" t="str">
        <f>IF(PPG!R10="", "", PPG!R10)</f>
        <v/>
      </c>
      <c r="AB51" s="9" t="str">
        <f>IF(PPG!S10="", "", PPG!S10)</f>
        <v/>
      </c>
      <c r="AC51" s="10" t="str">
        <f>IF(PPG!T10="", "", PPG!T10)</f>
        <v/>
      </c>
      <c r="AD51" s="9" t="str">
        <f>IF(PPG!U10="", "", PPG!U10)</f>
        <v/>
      </c>
      <c r="AE51" s="10" t="str">
        <f>IF(PPG!V10="", "", PPG!V10)</f>
        <v/>
      </c>
      <c r="AF51" s="9" t="str">
        <f>IF(PPG!W10="", "", PPG!W10)</f>
        <v/>
      </c>
      <c r="AG51" s="10" t="str">
        <f>IF(PPG!X10="", "", PPG!X10)</f>
        <v/>
      </c>
      <c r="AH51" s="9" t="str">
        <f>IF(PPG!Y10="", "", PPG!Y10)</f>
        <v/>
      </c>
      <c r="AI51" s="10" t="str">
        <f>IF(PPG!Z10="", "", PPG!Z10)</f>
        <v/>
      </c>
      <c r="AJ51" s="31" t="str">
        <f>IF(D51&lt;&gt;"",D51*I51, "0.00")</f>
        <v>0.00</v>
      </c>
      <c r="AK51" s="8" t="str">
        <f>IF(D51&lt;&gt;"",D51, "0")</f>
        <v>0</v>
      </c>
      <c r="AL51" s="8" t="str">
        <f>IF(D51&lt;&gt;"",D51*K51, "0")</f>
        <v>0</v>
      </c>
    </row>
    <row r="52" spans="1:38">
      <c r="A52" s="8">
        <f>IF(OUT!C43="", "", OUT!C43)</f>
        <v>774</v>
      </c>
      <c r="B52" s="19">
        <f>IF(OUT!A43="", "", OUT!A43)</f>
        <v>30897</v>
      </c>
      <c r="C52" s="8" t="str">
        <f>IF(OUT!D43="", "", OUT!D43)</f>
        <v>DBCO</v>
      </c>
      <c r="D52" s="26"/>
      <c r="E52" s="35" t="str">
        <f>IF(OUT!E43="", "", OUT!E43)</f>
        <v>51 STRIP ORGANIC</v>
      </c>
      <c r="F52" s="23" t="str">
        <f>IF(OUT!AE43="NEW", "✷", "")</f>
        <v/>
      </c>
      <c r="G52" t="str">
        <f>IF(OUT!B43="", "", OUT!B43)</f>
        <v>HERB   MINT MENTHA REQUIENII CORSICAN</v>
      </c>
      <c r="H52" s="20">
        <f>IF(AND($K$3=1,$K$4="N"),P52,IF(AND($K$3=2,$K$4="N"),R52,IF(AND($K$3=3,$K$4="N"),T52,IF(AND($K$3=4,$K$4="N"),V52,IF(AND($K$3=5,$K$4="N"),X52,IF(AND($K$3=1,$K$4="Y"),Z52,IF(AND($K$3=2,$K$4="Y"),AB52,IF(AND($K$3=3,$K$4="Y"),AD52,IF(AND($K$3=4,$K$4="Y"),AF52,IF(AND($K$3=5,$K$4="Y"),AH52,"FALSE"))))))))))</f>
        <v>0.82299999999999995</v>
      </c>
      <c r="I52" s="21">
        <f>IF(AND($K$3=1,$K$4="N"),Q52,IF(AND($K$3=2,$K$4="N"),S52,IF(AND($K$3=3,$K$4="N"),U52,IF(AND($K$3=4,$K$4="N"),W52,IF(AND($K$3=5,$K$4="N"),Y52,IF(AND($K$3=1,$K$4="Y"),AA52,IF(AND($K$3=2,$K$4="Y"),AC52,IF(AND($K$3=3,$K$4="Y"),AE52,IF(AND($K$3=4,$K$4="Y"),AG52,IF(AND($K$3=5,$K$4="Y"),AI52,"FALSE"))))))))))</f>
        <v>41.15</v>
      </c>
      <c r="J52" s="35" t="str">
        <f>IF(OUT!F43="", "", OUT!F43)</f>
        <v>CERTIFIED ORGANIC STRIP TRAY</v>
      </c>
      <c r="K52" s="8">
        <f>IF(OUT!P43="", "", OUT!P43)</f>
        <v>50</v>
      </c>
      <c r="L52" s="8" t="str">
        <f>IF(OUT!AE43="", "", OUT!AE43)</f>
        <v/>
      </c>
      <c r="M52" s="8" t="str">
        <f>IF(OUT!AG43="", "", OUT!AG43)</f>
        <v/>
      </c>
      <c r="N52" s="8" t="str">
        <f>IF(OUT!AQ43="", "", OUT!AQ43)</f>
        <v/>
      </c>
      <c r="O52" s="8" t="str">
        <f>IF(OUT!BO43="", "", OUT!BO43)</f>
        <v>T3</v>
      </c>
      <c r="P52" s="9">
        <f>IF(OUT!N43="", "", OUT!N43)</f>
        <v>0.82299999999999995</v>
      </c>
      <c r="Q52" s="10">
        <f>IF(OUT!O43="", "", OUT!O43)</f>
        <v>41.15</v>
      </c>
      <c r="R52" s="9" t="str">
        <f>IF(PPG!H43="", "", PPG!H43)</f>
        <v/>
      </c>
      <c r="S52" s="10" t="str">
        <f>IF(PPG!I43="", "", PPG!I43)</f>
        <v/>
      </c>
      <c r="T52" s="9" t="str">
        <f>IF(PPG!J43="", "", PPG!J43)</f>
        <v/>
      </c>
      <c r="U52" s="10" t="str">
        <f>IF(PPG!K43="", "", PPG!K43)</f>
        <v/>
      </c>
      <c r="V52" s="9" t="str">
        <f>IF(PPG!L43="", "", PPG!L43)</f>
        <v/>
      </c>
      <c r="W52" s="10" t="str">
        <f>IF(PPG!M43="", "", PPG!M43)</f>
        <v/>
      </c>
      <c r="X52" s="9" t="str">
        <f>IF(PPG!N43="", "", PPG!N43)</f>
        <v/>
      </c>
      <c r="Y52" s="10" t="str">
        <f>IF(PPG!O43="", "", PPG!O43)</f>
        <v/>
      </c>
      <c r="Z52" s="9" t="str">
        <f>IF(PPG!Q43="", "", PPG!Q43)</f>
        <v/>
      </c>
      <c r="AA52" s="10" t="str">
        <f>IF(PPG!R43="", "", PPG!R43)</f>
        <v/>
      </c>
      <c r="AB52" s="9" t="str">
        <f>IF(PPG!S43="", "", PPG!S43)</f>
        <v/>
      </c>
      <c r="AC52" s="10" t="str">
        <f>IF(PPG!T43="", "", PPG!T43)</f>
        <v/>
      </c>
      <c r="AD52" s="9" t="str">
        <f>IF(PPG!U43="", "", PPG!U43)</f>
        <v/>
      </c>
      <c r="AE52" s="10" t="str">
        <f>IF(PPG!V43="", "", PPG!V43)</f>
        <v/>
      </c>
      <c r="AF52" s="9" t="str">
        <f>IF(PPG!W43="", "", PPG!W43)</f>
        <v/>
      </c>
      <c r="AG52" s="10" t="str">
        <f>IF(PPG!X43="", "", PPG!X43)</f>
        <v/>
      </c>
      <c r="AH52" s="9" t="str">
        <f>IF(PPG!Y43="", "", PPG!Y43)</f>
        <v/>
      </c>
      <c r="AI52" s="10" t="str">
        <f>IF(PPG!Z43="", "", PPG!Z43)</f>
        <v/>
      </c>
      <c r="AJ52" s="31" t="str">
        <f>IF(D52&lt;&gt;"",D52*I52, "0.00")</f>
        <v>0.00</v>
      </c>
      <c r="AK52" s="8" t="str">
        <f>IF(D52&lt;&gt;"",D52, "0")</f>
        <v>0</v>
      </c>
      <c r="AL52" s="8" t="str">
        <f>IF(D52&lt;&gt;"",D52*K52, "0")</f>
        <v>0</v>
      </c>
    </row>
    <row r="53" spans="1:38">
      <c r="A53" s="8">
        <f>IF(OUT!C103="", "", OUT!C103)</f>
        <v>774</v>
      </c>
      <c r="B53" s="19">
        <f>IF(OUT!A103="", "", OUT!A103)</f>
        <v>87332</v>
      </c>
      <c r="C53" s="8" t="str">
        <f>IF(OUT!D103="", "", OUT!D103)</f>
        <v>DBCO</v>
      </c>
      <c r="D53" s="26"/>
      <c r="E53" s="35" t="str">
        <f>IF(OUT!E103="", "", OUT!E103)</f>
        <v>51 STRIP ORGANIC</v>
      </c>
      <c r="F53" s="23" t="str">
        <f>IF(OUT!AE103="NEW", "✷", "")</f>
        <v/>
      </c>
      <c r="G53" t="str">
        <f>IF(OUT!B103="", "", OUT!B103)</f>
        <v>HERB   MINT MENTHA SPICATA DOUBLE (Spearmint)</v>
      </c>
      <c r="H53" s="20">
        <f>IF(AND($K$3=1,$K$4="N"),P53,IF(AND($K$3=2,$K$4="N"),R53,IF(AND($K$3=3,$K$4="N"),T53,IF(AND($K$3=4,$K$4="N"),V53,IF(AND($K$3=5,$K$4="N"),X53,IF(AND($K$3=1,$K$4="Y"),Z53,IF(AND($K$3=2,$K$4="Y"),AB53,IF(AND($K$3=3,$K$4="Y"),AD53,IF(AND($K$3=4,$K$4="Y"),AF53,IF(AND($K$3=5,$K$4="Y"),AH53,"FALSE"))))))))))</f>
        <v>0.81200000000000006</v>
      </c>
      <c r="I53" s="21">
        <f>IF(AND($K$3=1,$K$4="N"),Q53,IF(AND($K$3=2,$K$4="N"),S53,IF(AND($K$3=3,$K$4="N"),U53,IF(AND($K$3=4,$K$4="N"),W53,IF(AND($K$3=5,$K$4="N"),Y53,IF(AND($K$3=1,$K$4="Y"),AA53,IF(AND($K$3=2,$K$4="Y"),AC53,IF(AND($K$3=3,$K$4="Y"),AE53,IF(AND($K$3=4,$K$4="Y"),AG53,IF(AND($K$3=5,$K$4="Y"),AI53,"FALSE"))))))))))</f>
        <v>40.6</v>
      </c>
      <c r="J53" s="35" t="str">
        <f>IF(OUT!F103="", "", OUT!F103)</f>
        <v>CERTIFIED ORGANIC STRIP TRAY</v>
      </c>
      <c r="K53" s="8">
        <f>IF(OUT!P103="", "", OUT!P103)</f>
        <v>50</v>
      </c>
      <c r="L53" s="8" t="str">
        <f>IF(OUT!AE103="", "", OUT!AE103)</f>
        <v/>
      </c>
      <c r="M53" s="8" t="str">
        <f>IF(OUT!AG103="", "", OUT!AG103)</f>
        <v/>
      </c>
      <c r="N53" s="8" t="str">
        <f>IF(OUT!AQ103="", "", OUT!AQ103)</f>
        <v/>
      </c>
      <c r="O53" s="8" t="str">
        <f>IF(OUT!BO103="", "", OUT!BO103)</f>
        <v>T3</v>
      </c>
      <c r="P53" s="9">
        <f>IF(OUT!N103="", "", OUT!N103)</f>
        <v>0.81200000000000006</v>
      </c>
      <c r="Q53" s="10">
        <f>IF(OUT!O103="", "", OUT!O103)</f>
        <v>40.6</v>
      </c>
      <c r="R53" s="9" t="str">
        <f>IF(PPG!H103="", "", PPG!H103)</f>
        <v/>
      </c>
      <c r="S53" s="10" t="str">
        <f>IF(PPG!I103="", "", PPG!I103)</f>
        <v/>
      </c>
      <c r="T53" s="9" t="str">
        <f>IF(PPG!J103="", "", PPG!J103)</f>
        <v/>
      </c>
      <c r="U53" s="10" t="str">
        <f>IF(PPG!K103="", "", PPG!K103)</f>
        <v/>
      </c>
      <c r="V53" s="9" t="str">
        <f>IF(PPG!L103="", "", PPG!L103)</f>
        <v/>
      </c>
      <c r="W53" s="10" t="str">
        <f>IF(PPG!M103="", "", PPG!M103)</f>
        <v/>
      </c>
      <c r="X53" s="9" t="str">
        <f>IF(PPG!N103="", "", PPG!N103)</f>
        <v/>
      </c>
      <c r="Y53" s="10" t="str">
        <f>IF(PPG!O103="", "", PPG!O103)</f>
        <v/>
      </c>
      <c r="Z53" s="9" t="str">
        <f>IF(PPG!Q103="", "", PPG!Q103)</f>
        <v/>
      </c>
      <c r="AA53" s="10" t="str">
        <f>IF(PPG!R103="", "", PPG!R103)</f>
        <v/>
      </c>
      <c r="AB53" s="9" t="str">
        <f>IF(PPG!S103="", "", PPG!S103)</f>
        <v/>
      </c>
      <c r="AC53" s="10" t="str">
        <f>IF(PPG!T103="", "", PPG!T103)</f>
        <v/>
      </c>
      <c r="AD53" s="9" t="str">
        <f>IF(PPG!U103="", "", PPG!U103)</f>
        <v/>
      </c>
      <c r="AE53" s="10" t="str">
        <f>IF(PPG!V103="", "", PPG!V103)</f>
        <v/>
      </c>
      <c r="AF53" s="9" t="str">
        <f>IF(PPG!W103="", "", PPG!W103)</f>
        <v/>
      </c>
      <c r="AG53" s="10" t="str">
        <f>IF(PPG!X103="", "", PPG!X103)</f>
        <v/>
      </c>
      <c r="AH53" s="9" t="str">
        <f>IF(PPG!Y103="", "", PPG!Y103)</f>
        <v/>
      </c>
      <c r="AI53" s="10" t="str">
        <f>IF(PPG!Z103="", "", PPG!Z103)</f>
        <v/>
      </c>
      <c r="AJ53" s="31" t="str">
        <f>IF(D53&lt;&gt;"",D53*I53, "0.00")</f>
        <v>0.00</v>
      </c>
      <c r="AK53" s="8" t="str">
        <f>IF(D53&lt;&gt;"",D53, "0")</f>
        <v>0</v>
      </c>
      <c r="AL53" s="8" t="str">
        <f>IF(D53&lt;&gt;"",D53*K53, "0")</f>
        <v>0</v>
      </c>
    </row>
    <row r="54" spans="1:38">
      <c r="A54" s="8">
        <f>IF(OUT!C26="", "", OUT!C26)</f>
        <v>774</v>
      </c>
      <c r="B54" s="19">
        <f>IF(OUT!A26="", "", OUT!A26)</f>
        <v>30643</v>
      </c>
      <c r="C54" s="8" t="str">
        <f>IF(OUT!D26="", "", OUT!D26)</f>
        <v>DBCO</v>
      </c>
      <c r="D54" s="26"/>
      <c r="E54" s="35" t="str">
        <f>IF(OUT!E26="", "", OUT!E26)</f>
        <v>51 STRIP ORGANIC</v>
      </c>
      <c r="F54" s="23" t="str">
        <f>IF(OUT!AE26="NEW", "✷", "")</f>
        <v/>
      </c>
      <c r="G54" t="str">
        <f>IF(OUT!B26="", "", OUT!B26)</f>
        <v>HERB   MINT MENTHA SPICATA KENTUCKY COLONEL (Spearmint)</v>
      </c>
      <c r="H54" s="20">
        <f>IF(AND($K$3=1,$K$4="N"),P54,IF(AND($K$3=2,$K$4="N"),R54,IF(AND($K$3=3,$K$4="N"),T54,IF(AND($K$3=4,$K$4="N"),V54,IF(AND($K$3=5,$K$4="N"),X54,IF(AND($K$3=1,$K$4="Y"),Z54,IF(AND($K$3=2,$K$4="Y"),AB54,IF(AND($K$3=3,$K$4="Y"),AD54,IF(AND($K$3=4,$K$4="Y"),AF54,IF(AND($K$3=5,$K$4="Y"),AH54,"FALSE"))))))))))</f>
        <v>0.81200000000000006</v>
      </c>
      <c r="I54" s="21">
        <f>IF(AND($K$3=1,$K$4="N"),Q54,IF(AND($K$3=2,$K$4="N"),S54,IF(AND($K$3=3,$K$4="N"),U54,IF(AND($K$3=4,$K$4="N"),W54,IF(AND($K$3=5,$K$4="N"),Y54,IF(AND($K$3=1,$K$4="Y"),AA54,IF(AND($K$3=2,$K$4="Y"),AC54,IF(AND($K$3=3,$K$4="Y"),AE54,IF(AND($K$3=4,$K$4="Y"),AG54,IF(AND($K$3=5,$K$4="Y"),AI54,"FALSE"))))))))))</f>
        <v>40.6</v>
      </c>
      <c r="J54" s="35" t="str">
        <f>IF(OUT!F26="", "", OUT!F26)</f>
        <v>CERTIFIED ORGANIC STRIP TRAY</v>
      </c>
      <c r="K54" s="8">
        <f>IF(OUT!P26="", "", OUT!P26)</f>
        <v>50</v>
      </c>
      <c r="L54" s="8" t="str">
        <f>IF(OUT!AE26="", "", OUT!AE26)</f>
        <v/>
      </c>
      <c r="M54" s="8" t="str">
        <f>IF(OUT!AG26="", "", OUT!AG26)</f>
        <v/>
      </c>
      <c r="N54" s="8" t="str">
        <f>IF(OUT!AQ26="", "", OUT!AQ26)</f>
        <v/>
      </c>
      <c r="O54" s="8" t="str">
        <f>IF(OUT!BO26="", "", OUT!BO26)</f>
        <v>T3</v>
      </c>
      <c r="P54" s="9">
        <f>IF(OUT!N26="", "", OUT!N26)</f>
        <v>0.81200000000000006</v>
      </c>
      <c r="Q54" s="10">
        <f>IF(OUT!O26="", "", OUT!O26)</f>
        <v>40.6</v>
      </c>
      <c r="R54" s="9" t="str">
        <f>IF(PPG!H26="", "", PPG!H26)</f>
        <v/>
      </c>
      <c r="S54" s="10" t="str">
        <f>IF(PPG!I26="", "", PPG!I26)</f>
        <v/>
      </c>
      <c r="T54" s="9" t="str">
        <f>IF(PPG!J26="", "", PPG!J26)</f>
        <v/>
      </c>
      <c r="U54" s="10" t="str">
        <f>IF(PPG!K26="", "", PPG!K26)</f>
        <v/>
      </c>
      <c r="V54" s="9" t="str">
        <f>IF(PPG!L26="", "", PPG!L26)</f>
        <v/>
      </c>
      <c r="W54" s="10" t="str">
        <f>IF(PPG!M26="", "", PPG!M26)</f>
        <v/>
      </c>
      <c r="X54" s="9" t="str">
        <f>IF(PPG!N26="", "", PPG!N26)</f>
        <v/>
      </c>
      <c r="Y54" s="10" t="str">
        <f>IF(PPG!O26="", "", PPG!O26)</f>
        <v/>
      </c>
      <c r="Z54" s="9" t="str">
        <f>IF(PPG!Q26="", "", PPG!Q26)</f>
        <v/>
      </c>
      <c r="AA54" s="10" t="str">
        <f>IF(PPG!R26="", "", PPG!R26)</f>
        <v/>
      </c>
      <c r="AB54" s="9" t="str">
        <f>IF(PPG!S26="", "", PPG!S26)</f>
        <v/>
      </c>
      <c r="AC54" s="10" t="str">
        <f>IF(PPG!T26="", "", PPG!T26)</f>
        <v/>
      </c>
      <c r="AD54" s="9" t="str">
        <f>IF(PPG!U26="", "", PPG!U26)</f>
        <v/>
      </c>
      <c r="AE54" s="10" t="str">
        <f>IF(PPG!V26="", "", PPG!V26)</f>
        <v/>
      </c>
      <c r="AF54" s="9" t="str">
        <f>IF(PPG!W26="", "", PPG!W26)</f>
        <v/>
      </c>
      <c r="AG54" s="10" t="str">
        <f>IF(PPG!X26="", "", PPG!X26)</f>
        <v/>
      </c>
      <c r="AH54" s="9" t="str">
        <f>IF(PPG!Y26="", "", PPG!Y26)</f>
        <v/>
      </c>
      <c r="AI54" s="10" t="str">
        <f>IF(PPG!Z26="", "", PPG!Z26)</f>
        <v/>
      </c>
      <c r="AJ54" s="31" t="str">
        <f>IF(D54&lt;&gt;"",D54*I54, "0.00")</f>
        <v>0.00</v>
      </c>
      <c r="AK54" s="8" t="str">
        <f>IF(D54&lt;&gt;"",D54, "0")</f>
        <v>0</v>
      </c>
      <c r="AL54" s="8" t="str">
        <f>IF(D54&lt;&gt;"",D54*K54, "0")</f>
        <v>0</v>
      </c>
    </row>
    <row r="55" spans="1:38">
      <c r="A55" s="8">
        <f>IF(OUT!C104="", "", OUT!C104)</f>
        <v>774</v>
      </c>
      <c r="B55" s="19">
        <f>IF(OUT!A104="", "", OUT!A104)</f>
        <v>87333</v>
      </c>
      <c r="C55" s="8" t="str">
        <f>IF(OUT!D104="", "", OUT!D104)</f>
        <v>DBCO</v>
      </c>
      <c r="D55" s="26"/>
      <c r="E55" s="35" t="str">
        <f>IF(OUT!E104="", "", OUT!E104)</f>
        <v>51 STRIP ORGANIC</v>
      </c>
      <c r="F55" s="23" t="str">
        <f>IF(OUT!AE104="NEW", "✷", "")</f>
        <v/>
      </c>
      <c r="G55" t="str">
        <f>IF(OUT!B104="", "", OUT!B104)</f>
        <v>HERB   MINT MENTHA SPICATA MINT JULEP (Spearmint)</v>
      </c>
      <c r="H55" s="20">
        <f>IF(AND($K$3=1,$K$4="N"),P55,IF(AND($K$3=2,$K$4="N"),R55,IF(AND($K$3=3,$K$4="N"),T55,IF(AND($K$3=4,$K$4="N"),V55,IF(AND($K$3=5,$K$4="N"),X55,IF(AND($K$3=1,$K$4="Y"),Z55,IF(AND($K$3=2,$K$4="Y"),AB55,IF(AND($K$3=3,$K$4="Y"),AD55,IF(AND($K$3=4,$K$4="Y"),AF55,IF(AND($K$3=5,$K$4="Y"),AH55,"FALSE"))))))))))</f>
        <v>0.81200000000000006</v>
      </c>
      <c r="I55" s="21">
        <f>IF(AND($K$3=1,$K$4="N"),Q55,IF(AND($K$3=2,$K$4="N"),S55,IF(AND($K$3=3,$K$4="N"),U55,IF(AND($K$3=4,$K$4="N"),W55,IF(AND($K$3=5,$K$4="N"),Y55,IF(AND($K$3=1,$K$4="Y"),AA55,IF(AND($K$3=2,$K$4="Y"),AC55,IF(AND($K$3=3,$K$4="Y"),AE55,IF(AND($K$3=4,$K$4="Y"),AG55,IF(AND($K$3=5,$K$4="Y"),AI55,"FALSE"))))))))))</f>
        <v>40.6</v>
      </c>
      <c r="J55" s="35" t="str">
        <f>IF(OUT!F104="", "", OUT!F104)</f>
        <v>CERTIFIED ORGANIC STRIP TRAY</v>
      </c>
      <c r="K55" s="8">
        <f>IF(OUT!P104="", "", OUT!P104)</f>
        <v>50</v>
      </c>
      <c r="L55" s="8" t="str">
        <f>IF(OUT!AE104="", "", OUT!AE104)</f>
        <v/>
      </c>
      <c r="M55" s="8" t="str">
        <f>IF(OUT!AG104="", "", OUT!AG104)</f>
        <v/>
      </c>
      <c r="N55" s="8" t="str">
        <f>IF(OUT!AQ104="", "", OUT!AQ104)</f>
        <v/>
      </c>
      <c r="O55" s="8" t="str">
        <f>IF(OUT!BO104="", "", OUT!BO104)</f>
        <v>T3</v>
      </c>
      <c r="P55" s="9">
        <f>IF(OUT!N104="", "", OUT!N104)</f>
        <v>0.81200000000000006</v>
      </c>
      <c r="Q55" s="10">
        <f>IF(OUT!O104="", "", OUT!O104)</f>
        <v>40.6</v>
      </c>
      <c r="R55" s="9" t="str">
        <f>IF(PPG!H104="", "", PPG!H104)</f>
        <v/>
      </c>
      <c r="S55" s="10" t="str">
        <f>IF(PPG!I104="", "", PPG!I104)</f>
        <v/>
      </c>
      <c r="T55" s="9" t="str">
        <f>IF(PPG!J104="", "", PPG!J104)</f>
        <v/>
      </c>
      <c r="U55" s="10" t="str">
        <f>IF(PPG!K104="", "", PPG!K104)</f>
        <v/>
      </c>
      <c r="V55" s="9" t="str">
        <f>IF(PPG!L104="", "", PPG!L104)</f>
        <v/>
      </c>
      <c r="W55" s="10" t="str">
        <f>IF(PPG!M104="", "", PPG!M104)</f>
        <v/>
      </c>
      <c r="X55" s="9" t="str">
        <f>IF(PPG!N104="", "", PPG!N104)</f>
        <v/>
      </c>
      <c r="Y55" s="10" t="str">
        <f>IF(PPG!O104="", "", PPG!O104)</f>
        <v/>
      </c>
      <c r="Z55" s="9" t="str">
        <f>IF(PPG!Q104="", "", PPG!Q104)</f>
        <v/>
      </c>
      <c r="AA55" s="10" t="str">
        <f>IF(PPG!R104="", "", PPG!R104)</f>
        <v/>
      </c>
      <c r="AB55" s="9" t="str">
        <f>IF(PPG!S104="", "", PPG!S104)</f>
        <v/>
      </c>
      <c r="AC55" s="10" t="str">
        <f>IF(PPG!T104="", "", PPG!T104)</f>
        <v/>
      </c>
      <c r="AD55" s="9" t="str">
        <f>IF(PPG!U104="", "", PPG!U104)</f>
        <v/>
      </c>
      <c r="AE55" s="10" t="str">
        <f>IF(PPG!V104="", "", PPG!V104)</f>
        <v/>
      </c>
      <c r="AF55" s="9" t="str">
        <f>IF(PPG!W104="", "", PPG!W104)</f>
        <v/>
      </c>
      <c r="AG55" s="10" t="str">
        <f>IF(PPG!X104="", "", PPG!X104)</f>
        <v/>
      </c>
      <c r="AH55" s="9" t="str">
        <f>IF(PPG!Y104="", "", PPG!Y104)</f>
        <v/>
      </c>
      <c r="AI55" s="10" t="str">
        <f>IF(PPG!Z104="", "", PPG!Z104)</f>
        <v/>
      </c>
      <c r="AJ55" s="31" t="str">
        <f>IF(D55&lt;&gt;"",D55*I55, "0.00")</f>
        <v>0.00</v>
      </c>
      <c r="AK55" s="8" t="str">
        <f>IF(D55&lt;&gt;"",D55, "0")</f>
        <v>0</v>
      </c>
      <c r="AL55" s="8" t="str">
        <f>IF(D55&lt;&gt;"",D55*K55, "0")</f>
        <v>0</v>
      </c>
    </row>
    <row r="56" spans="1:38">
      <c r="A56" s="8">
        <f>IF(OUT!C55="", "", OUT!C55)</f>
        <v>774</v>
      </c>
      <c r="B56" s="19">
        <f>IF(OUT!A55="", "", OUT!A55)</f>
        <v>40508</v>
      </c>
      <c r="C56" s="8" t="str">
        <f>IF(OUT!D55="", "", OUT!D55)</f>
        <v>DBCO</v>
      </c>
      <c r="D56" s="26"/>
      <c r="E56" s="35" t="str">
        <f>IF(OUT!E55="", "", OUT!E55)</f>
        <v>51 STRIP ORGANIC</v>
      </c>
      <c r="F56" s="23" t="str">
        <f>IF(OUT!AE55="NEW", "✷", "")</f>
        <v/>
      </c>
      <c r="G56" t="str">
        <f>IF(OUT!B55="", "", OUT!B55)</f>
        <v>HERB   MINT MENTHA SPICATA SPEARMINT</v>
      </c>
      <c r="H56" s="20">
        <f>IF(AND($K$3=1,$K$4="N"),P56,IF(AND($K$3=2,$K$4="N"),R56,IF(AND($K$3=3,$K$4="N"),T56,IF(AND($K$3=4,$K$4="N"),V56,IF(AND($K$3=5,$K$4="N"),X56,IF(AND($K$3=1,$K$4="Y"),Z56,IF(AND($K$3=2,$K$4="Y"),AB56,IF(AND($K$3=3,$K$4="Y"),AD56,IF(AND($K$3=4,$K$4="Y"),AF56,IF(AND($K$3=5,$K$4="Y"),AH56,"FALSE"))))))))))</f>
        <v>0.81200000000000006</v>
      </c>
      <c r="I56" s="21">
        <f>IF(AND($K$3=1,$K$4="N"),Q56,IF(AND($K$3=2,$K$4="N"),S56,IF(AND($K$3=3,$K$4="N"),U56,IF(AND($K$3=4,$K$4="N"),W56,IF(AND($K$3=5,$K$4="N"),Y56,IF(AND($K$3=1,$K$4="Y"),AA56,IF(AND($K$3=2,$K$4="Y"),AC56,IF(AND($K$3=3,$K$4="Y"),AE56,IF(AND($K$3=4,$K$4="Y"),AG56,IF(AND($K$3=5,$K$4="Y"),AI56,"FALSE"))))))))))</f>
        <v>40.6</v>
      </c>
      <c r="J56" s="35" t="str">
        <f>IF(OUT!F55="", "", OUT!F55)</f>
        <v>CERTIFIED ORGANIC STRIP TRAY</v>
      </c>
      <c r="K56" s="8">
        <f>IF(OUT!P55="", "", OUT!P55)</f>
        <v>50</v>
      </c>
      <c r="L56" s="8" t="str">
        <f>IF(OUT!AE55="", "", OUT!AE55)</f>
        <v/>
      </c>
      <c r="M56" s="8" t="str">
        <f>IF(OUT!AG55="", "", OUT!AG55)</f>
        <v/>
      </c>
      <c r="N56" s="8" t="str">
        <f>IF(OUT!AQ55="", "", OUT!AQ55)</f>
        <v/>
      </c>
      <c r="O56" s="8" t="str">
        <f>IF(OUT!BO55="", "", OUT!BO55)</f>
        <v>T3</v>
      </c>
      <c r="P56" s="9">
        <f>IF(OUT!N55="", "", OUT!N55)</f>
        <v>0.81200000000000006</v>
      </c>
      <c r="Q56" s="10">
        <f>IF(OUT!O55="", "", OUT!O55)</f>
        <v>40.6</v>
      </c>
      <c r="R56" s="9" t="str">
        <f>IF(PPG!H55="", "", PPG!H55)</f>
        <v/>
      </c>
      <c r="S56" s="10" t="str">
        <f>IF(PPG!I55="", "", PPG!I55)</f>
        <v/>
      </c>
      <c r="T56" s="9" t="str">
        <f>IF(PPG!J55="", "", PPG!J55)</f>
        <v/>
      </c>
      <c r="U56" s="10" t="str">
        <f>IF(PPG!K55="", "", PPG!K55)</f>
        <v/>
      </c>
      <c r="V56" s="9" t="str">
        <f>IF(PPG!L55="", "", PPG!L55)</f>
        <v/>
      </c>
      <c r="W56" s="10" t="str">
        <f>IF(PPG!M55="", "", PPG!M55)</f>
        <v/>
      </c>
      <c r="X56" s="9" t="str">
        <f>IF(PPG!N55="", "", PPG!N55)</f>
        <v/>
      </c>
      <c r="Y56" s="10" t="str">
        <f>IF(PPG!O55="", "", PPG!O55)</f>
        <v/>
      </c>
      <c r="Z56" s="9" t="str">
        <f>IF(PPG!Q55="", "", PPG!Q55)</f>
        <v/>
      </c>
      <c r="AA56" s="10" t="str">
        <f>IF(PPG!R55="", "", PPG!R55)</f>
        <v/>
      </c>
      <c r="AB56" s="9" t="str">
        <f>IF(PPG!S55="", "", PPG!S55)</f>
        <v/>
      </c>
      <c r="AC56" s="10" t="str">
        <f>IF(PPG!T55="", "", PPG!T55)</f>
        <v/>
      </c>
      <c r="AD56" s="9" t="str">
        <f>IF(PPG!U55="", "", PPG!U55)</f>
        <v/>
      </c>
      <c r="AE56" s="10" t="str">
        <f>IF(PPG!V55="", "", PPG!V55)</f>
        <v/>
      </c>
      <c r="AF56" s="9" t="str">
        <f>IF(PPG!W55="", "", PPG!W55)</f>
        <v/>
      </c>
      <c r="AG56" s="10" t="str">
        <f>IF(PPG!X55="", "", PPG!X55)</f>
        <v/>
      </c>
      <c r="AH56" s="9" t="str">
        <f>IF(PPG!Y55="", "", PPG!Y55)</f>
        <v/>
      </c>
      <c r="AI56" s="10" t="str">
        <f>IF(PPG!Z55="", "", PPG!Z55)</f>
        <v/>
      </c>
      <c r="AJ56" s="31" t="str">
        <f>IF(D56&lt;&gt;"",D56*I56, "0.00")</f>
        <v>0.00</v>
      </c>
      <c r="AK56" s="8" t="str">
        <f>IF(D56&lt;&gt;"",D56, "0")</f>
        <v>0</v>
      </c>
      <c r="AL56" s="8" t="str">
        <f>IF(D56&lt;&gt;"",D56*K56, "0")</f>
        <v>0</v>
      </c>
    </row>
    <row r="57" spans="1:38">
      <c r="A57" s="8">
        <f>IF(OUT!C25="", "", OUT!C25)</f>
        <v>774</v>
      </c>
      <c r="B57" s="19">
        <f>IF(OUT!A25="", "", OUT!A25)</f>
        <v>30642</v>
      </c>
      <c r="C57" s="8" t="str">
        <f>IF(OUT!D25="", "", OUT!D25)</f>
        <v>DBCO</v>
      </c>
      <c r="D57" s="26"/>
      <c r="E57" s="35" t="str">
        <f>IF(OUT!E25="", "", OUT!E25)</f>
        <v>51 STRIP ORGANIC</v>
      </c>
      <c r="F57" s="23" t="str">
        <f>IF(OUT!AE25="NEW", "✷", "")</f>
        <v/>
      </c>
      <c r="G57" t="str">
        <f>IF(OUT!B25="", "", OUT!B25)</f>
        <v>HERB   MINT MENTHA SUAVEOLENS PINEAPPLE (VARIEGATED)</v>
      </c>
      <c r="H57" s="20">
        <f>IF(AND($K$3=1,$K$4="N"),P57,IF(AND($K$3=2,$K$4="N"),R57,IF(AND($K$3=3,$K$4="N"),T57,IF(AND($K$3=4,$K$4="N"),V57,IF(AND($K$3=5,$K$4="N"),X57,IF(AND($K$3=1,$K$4="Y"),Z57,IF(AND($K$3=2,$K$4="Y"),AB57,IF(AND($K$3=3,$K$4="Y"),AD57,IF(AND($K$3=4,$K$4="Y"),AF57,IF(AND($K$3=5,$K$4="Y"),AH57,"FALSE"))))))))))</f>
        <v>0.81200000000000006</v>
      </c>
      <c r="I57" s="21">
        <f>IF(AND($K$3=1,$K$4="N"),Q57,IF(AND($K$3=2,$K$4="N"),S57,IF(AND($K$3=3,$K$4="N"),U57,IF(AND($K$3=4,$K$4="N"),W57,IF(AND($K$3=5,$K$4="N"),Y57,IF(AND($K$3=1,$K$4="Y"),AA57,IF(AND($K$3=2,$K$4="Y"),AC57,IF(AND($K$3=3,$K$4="Y"),AE57,IF(AND($K$3=4,$K$4="Y"),AG57,IF(AND($K$3=5,$K$4="Y"),AI57,"FALSE"))))))))))</f>
        <v>40.6</v>
      </c>
      <c r="J57" s="35" t="str">
        <f>IF(OUT!F25="", "", OUT!F25)</f>
        <v>CERTIFIED ORGANIC STRIP TRAY</v>
      </c>
      <c r="K57" s="8">
        <f>IF(OUT!P25="", "", OUT!P25)</f>
        <v>50</v>
      </c>
      <c r="L57" s="8" t="str">
        <f>IF(OUT!AE25="", "", OUT!AE25)</f>
        <v/>
      </c>
      <c r="M57" s="8" t="str">
        <f>IF(OUT!AG25="", "", OUT!AG25)</f>
        <v/>
      </c>
      <c r="N57" s="8" t="str">
        <f>IF(OUT!AQ25="", "", OUT!AQ25)</f>
        <v/>
      </c>
      <c r="O57" s="8" t="str">
        <f>IF(OUT!BO25="", "", OUT!BO25)</f>
        <v>T3</v>
      </c>
      <c r="P57" s="9">
        <f>IF(OUT!N25="", "", OUT!N25)</f>
        <v>0.81200000000000006</v>
      </c>
      <c r="Q57" s="10">
        <f>IF(OUT!O25="", "", OUT!O25)</f>
        <v>40.6</v>
      </c>
      <c r="R57" s="9" t="str">
        <f>IF(PPG!H25="", "", PPG!H25)</f>
        <v/>
      </c>
      <c r="S57" s="10" t="str">
        <f>IF(PPG!I25="", "", PPG!I25)</f>
        <v/>
      </c>
      <c r="T57" s="9" t="str">
        <f>IF(PPG!J25="", "", PPG!J25)</f>
        <v/>
      </c>
      <c r="U57" s="10" t="str">
        <f>IF(PPG!K25="", "", PPG!K25)</f>
        <v/>
      </c>
      <c r="V57" s="9" t="str">
        <f>IF(PPG!L25="", "", PPG!L25)</f>
        <v/>
      </c>
      <c r="W57" s="10" t="str">
        <f>IF(PPG!M25="", "", PPG!M25)</f>
        <v/>
      </c>
      <c r="X57" s="9" t="str">
        <f>IF(PPG!N25="", "", PPG!N25)</f>
        <v/>
      </c>
      <c r="Y57" s="10" t="str">
        <f>IF(PPG!O25="", "", PPG!O25)</f>
        <v/>
      </c>
      <c r="Z57" s="9" t="str">
        <f>IF(PPG!Q25="", "", PPG!Q25)</f>
        <v/>
      </c>
      <c r="AA57" s="10" t="str">
        <f>IF(PPG!R25="", "", PPG!R25)</f>
        <v/>
      </c>
      <c r="AB57" s="9" t="str">
        <f>IF(PPG!S25="", "", PPG!S25)</f>
        <v/>
      </c>
      <c r="AC57" s="10" t="str">
        <f>IF(PPG!T25="", "", PPG!T25)</f>
        <v/>
      </c>
      <c r="AD57" s="9" t="str">
        <f>IF(PPG!U25="", "", PPG!U25)</f>
        <v/>
      </c>
      <c r="AE57" s="10" t="str">
        <f>IF(PPG!V25="", "", PPG!V25)</f>
        <v/>
      </c>
      <c r="AF57" s="9" t="str">
        <f>IF(PPG!W25="", "", PPG!W25)</f>
        <v/>
      </c>
      <c r="AG57" s="10" t="str">
        <f>IF(PPG!X25="", "", PPG!X25)</f>
        <v/>
      </c>
      <c r="AH57" s="9" t="str">
        <f>IF(PPG!Y25="", "", PPG!Y25)</f>
        <v/>
      </c>
      <c r="AI57" s="10" t="str">
        <f>IF(PPG!Z25="", "", PPG!Z25)</f>
        <v/>
      </c>
      <c r="AJ57" s="31" t="str">
        <f>IF(D57&lt;&gt;"",D57*I57, "0.00")</f>
        <v>0.00</v>
      </c>
      <c r="AK57" s="8" t="str">
        <f>IF(D57&lt;&gt;"",D57, "0")</f>
        <v>0</v>
      </c>
      <c r="AL57" s="8" t="str">
        <f>IF(D57&lt;&gt;"",D57*K57, "0")</f>
        <v>0</v>
      </c>
    </row>
    <row r="58" spans="1:38">
      <c r="A58" s="8">
        <f>IF(OUT!C97="", "", OUT!C97)</f>
        <v>774</v>
      </c>
      <c r="B58" s="19">
        <f>IF(OUT!A97="", "", OUT!A97)</f>
        <v>81785</v>
      </c>
      <c r="C58" s="8" t="str">
        <f>IF(OUT!D97="", "", OUT!D97)</f>
        <v>DBCO</v>
      </c>
      <c r="D58" s="26"/>
      <c r="E58" s="35" t="str">
        <f>IF(OUT!E97="", "", OUT!E97)</f>
        <v>51 STRIP ORGANIC</v>
      </c>
      <c r="F58" s="23" t="str">
        <f>IF(OUT!AE97="NEW", "✷", "")</f>
        <v/>
      </c>
      <c r="G58" t="str">
        <f>IF(OUT!B97="", "", OUT!B97)</f>
        <v>HERB   MINT MENTHA SUAVEOLENS STRAWBERRY</v>
      </c>
      <c r="H58" s="20">
        <f>IF(AND($K$3=1,$K$4="N"),P58,IF(AND($K$3=2,$K$4="N"),R58,IF(AND($K$3=3,$K$4="N"),T58,IF(AND($K$3=4,$K$4="N"),V58,IF(AND($K$3=5,$K$4="N"),X58,IF(AND($K$3=1,$K$4="Y"),Z58,IF(AND($K$3=2,$K$4="Y"),AB58,IF(AND($K$3=3,$K$4="Y"),AD58,IF(AND($K$3=4,$K$4="Y"),AF58,IF(AND($K$3=5,$K$4="Y"),AH58,"FALSE"))))))))))</f>
        <v>0.81200000000000006</v>
      </c>
      <c r="I58" s="21">
        <f>IF(AND($K$3=1,$K$4="N"),Q58,IF(AND($K$3=2,$K$4="N"),S58,IF(AND($K$3=3,$K$4="N"),U58,IF(AND($K$3=4,$K$4="N"),W58,IF(AND($K$3=5,$K$4="N"),Y58,IF(AND($K$3=1,$K$4="Y"),AA58,IF(AND($K$3=2,$K$4="Y"),AC58,IF(AND($K$3=3,$K$4="Y"),AE58,IF(AND($K$3=4,$K$4="Y"),AG58,IF(AND($K$3=5,$K$4="Y"),AI58,"FALSE"))))))))))</f>
        <v>40.6</v>
      </c>
      <c r="J58" s="35" t="str">
        <f>IF(OUT!F97="", "", OUT!F97)</f>
        <v>CERTIFIED ORGANIC STRIP TRAY</v>
      </c>
      <c r="K58" s="8">
        <f>IF(OUT!P97="", "", OUT!P97)</f>
        <v>50</v>
      </c>
      <c r="L58" s="8" t="str">
        <f>IF(OUT!AE97="", "", OUT!AE97)</f>
        <v/>
      </c>
      <c r="M58" s="8" t="str">
        <f>IF(OUT!AG97="", "", OUT!AG97)</f>
        <v/>
      </c>
      <c r="N58" s="8" t="str">
        <f>IF(OUT!AQ97="", "", OUT!AQ97)</f>
        <v/>
      </c>
      <c r="O58" s="8" t="str">
        <f>IF(OUT!BO97="", "", OUT!BO97)</f>
        <v>T3</v>
      </c>
      <c r="P58" s="9">
        <f>IF(OUT!N97="", "", OUT!N97)</f>
        <v>0.81200000000000006</v>
      </c>
      <c r="Q58" s="10">
        <f>IF(OUT!O97="", "", OUT!O97)</f>
        <v>40.6</v>
      </c>
      <c r="R58" s="9" t="str">
        <f>IF(PPG!H97="", "", PPG!H97)</f>
        <v/>
      </c>
      <c r="S58" s="10" t="str">
        <f>IF(PPG!I97="", "", PPG!I97)</f>
        <v/>
      </c>
      <c r="T58" s="9" t="str">
        <f>IF(PPG!J97="", "", PPG!J97)</f>
        <v/>
      </c>
      <c r="U58" s="10" t="str">
        <f>IF(PPG!K97="", "", PPG!K97)</f>
        <v/>
      </c>
      <c r="V58" s="9" t="str">
        <f>IF(PPG!L97="", "", PPG!L97)</f>
        <v/>
      </c>
      <c r="W58" s="10" t="str">
        <f>IF(PPG!M97="", "", PPG!M97)</f>
        <v/>
      </c>
      <c r="X58" s="9" t="str">
        <f>IF(PPG!N97="", "", PPG!N97)</f>
        <v/>
      </c>
      <c r="Y58" s="10" t="str">
        <f>IF(PPG!O97="", "", PPG!O97)</f>
        <v/>
      </c>
      <c r="Z58" s="9" t="str">
        <f>IF(PPG!Q97="", "", PPG!Q97)</f>
        <v/>
      </c>
      <c r="AA58" s="10" t="str">
        <f>IF(PPG!R97="", "", PPG!R97)</f>
        <v/>
      </c>
      <c r="AB58" s="9" t="str">
        <f>IF(PPG!S97="", "", PPG!S97)</f>
        <v/>
      </c>
      <c r="AC58" s="10" t="str">
        <f>IF(PPG!T97="", "", PPG!T97)</f>
        <v/>
      </c>
      <c r="AD58" s="9" t="str">
        <f>IF(PPG!U97="", "", PPG!U97)</f>
        <v/>
      </c>
      <c r="AE58" s="10" t="str">
        <f>IF(PPG!V97="", "", PPG!V97)</f>
        <v/>
      </c>
      <c r="AF58" s="9" t="str">
        <f>IF(PPG!W97="", "", PPG!W97)</f>
        <v/>
      </c>
      <c r="AG58" s="10" t="str">
        <f>IF(PPG!X97="", "", PPG!X97)</f>
        <v/>
      </c>
      <c r="AH58" s="9" t="str">
        <f>IF(PPG!Y97="", "", PPG!Y97)</f>
        <v/>
      </c>
      <c r="AI58" s="10" t="str">
        <f>IF(PPG!Z97="", "", PPG!Z97)</f>
        <v/>
      </c>
      <c r="AJ58" s="31" t="str">
        <f>IF(D58&lt;&gt;"",D58*I58, "0.00")</f>
        <v>0.00</v>
      </c>
      <c r="AK58" s="8" t="str">
        <f>IF(D58&lt;&gt;"",D58, "0")</f>
        <v>0</v>
      </c>
      <c r="AL58" s="8" t="str">
        <f>IF(D58&lt;&gt;"",D58*K58, "0")</f>
        <v>0</v>
      </c>
    </row>
    <row r="59" spans="1:38">
      <c r="A59" s="8">
        <f>IF(OUT!C119="", "", OUT!C119)</f>
        <v>774</v>
      </c>
      <c r="B59" s="19">
        <f>IF(OUT!A119="", "", OUT!A119)</f>
        <v>91286</v>
      </c>
      <c r="C59" s="8" t="str">
        <f>IF(OUT!D119="", "", OUT!D119)</f>
        <v>DBCO</v>
      </c>
      <c r="D59" s="26"/>
      <c r="E59" s="35" t="str">
        <f>IF(OUT!E119="", "", OUT!E119)</f>
        <v>51 STRIP ORGANIC</v>
      </c>
      <c r="F59" s="23" t="str">
        <f>IF(OUT!AE119="NEW", "✷", "")</f>
        <v>✷</v>
      </c>
      <c r="G59" t="str">
        <f>IF(OUT!B119="", "", OUT!B119)</f>
        <v>HERB   MINT MENTHA THAI</v>
      </c>
      <c r="H59" s="20">
        <f>IF(AND($K$3=1,$K$4="N"),P59,IF(AND($K$3=2,$K$4="N"),R59,IF(AND($K$3=3,$K$4="N"),T59,IF(AND($K$3=4,$K$4="N"),V59,IF(AND($K$3=5,$K$4="N"),X59,IF(AND($K$3=1,$K$4="Y"),Z59,IF(AND($K$3=2,$K$4="Y"),AB59,IF(AND($K$3=3,$K$4="Y"),AD59,IF(AND($K$3=4,$K$4="Y"),AF59,IF(AND($K$3=5,$K$4="Y"),AH59,"FALSE"))))))))))</f>
        <v>0.81200000000000006</v>
      </c>
      <c r="I59" s="21">
        <f>IF(AND($K$3=1,$K$4="N"),Q59,IF(AND($K$3=2,$K$4="N"),S59,IF(AND($K$3=3,$K$4="N"),U59,IF(AND($K$3=4,$K$4="N"),W59,IF(AND($K$3=5,$K$4="N"),Y59,IF(AND($K$3=1,$K$4="Y"),AA59,IF(AND($K$3=2,$K$4="Y"),AC59,IF(AND($K$3=3,$K$4="Y"),AE59,IF(AND($K$3=4,$K$4="Y"),AG59,IF(AND($K$3=5,$K$4="Y"),AI59,"FALSE"))))))))))</f>
        <v>40.6</v>
      </c>
      <c r="J59" s="35" t="str">
        <f>IF(OUT!F119="", "", OUT!F119)</f>
        <v>CERTIFIED ORGANIC STRIP TRAY</v>
      </c>
      <c r="K59" s="8">
        <f>IF(OUT!P119="", "", OUT!P119)</f>
        <v>50</v>
      </c>
      <c r="L59" s="8" t="str">
        <f>IF(OUT!AE119="", "", OUT!AE119)</f>
        <v>NEW</v>
      </c>
      <c r="M59" s="8" t="str">
        <f>IF(OUT!AG119="", "", OUT!AG119)</f>
        <v/>
      </c>
      <c r="N59" s="8" t="str">
        <f>IF(OUT!AQ119="", "", OUT!AQ119)</f>
        <v/>
      </c>
      <c r="O59" s="8" t="str">
        <f>IF(OUT!BO119="", "", OUT!BO119)</f>
        <v>T3</v>
      </c>
      <c r="P59" s="9">
        <f>IF(OUT!N119="", "", OUT!N119)</f>
        <v>0.81200000000000006</v>
      </c>
      <c r="Q59" s="10">
        <f>IF(OUT!O119="", "", OUT!O119)</f>
        <v>40.6</v>
      </c>
      <c r="R59" s="9" t="str">
        <f>IF(PPG!H119="", "", PPG!H119)</f>
        <v/>
      </c>
      <c r="S59" s="10" t="str">
        <f>IF(PPG!I119="", "", PPG!I119)</f>
        <v/>
      </c>
      <c r="T59" s="9" t="str">
        <f>IF(PPG!J119="", "", PPG!J119)</f>
        <v/>
      </c>
      <c r="U59" s="10" t="str">
        <f>IF(PPG!K119="", "", PPG!K119)</f>
        <v/>
      </c>
      <c r="V59" s="9" t="str">
        <f>IF(PPG!L119="", "", PPG!L119)</f>
        <v/>
      </c>
      <c r="W59" s="10" t="str">
        <f>IF(PPG!M119="", "", PPG!M119)</f>
        <v/>
      </c>
      <c r="X59" s="9" t="str">
        <f>IF(PPG!N119="", "", PPG!N119)</f>
        <v/>
      </c>
      <c r="Y59" s="10" t="str">
        <f>IF(PPG!O119="", "", PPG!O119)</f>
        <v/>
      </c>
      <c r="Z59" s="9" t="str">
        <f>IF(PPG!Q119="", "", PPG!Q119)</f>
        <v/>
      </c>
      <c r="AA59" s="10" t="str">
        <f>IF(PPG!R119="", "", PPG!R119)</f>
        <v/>
      </c>
      <c r="AB59" s="9" t="str">
        <f>IF(PPG!S119="", "", PPG!S119)</f>
        <v/>
      </c>
      <c r="AC59" s="10" t="str">
        <f>IF(PPG!T119="", "", PPG!T119)</f>
        <v/>
      </c>
      <c r="AD59" s="9" t="str">
        <f>IF(PPG!U119="", "", PPG!U119)</f>
        <v/>
      </c>
      <c r="AE59" s="10" t="str">
        <f>IF(PPG!V119="", "", PPG!V119)</f>
        <v/>
      </c>
      <c r="AF59" s="9" t="str">
        <f>IF(PPG!W119="", "", PPG!W119)</f>
        <v/>
      </c>
      <c r="AG59" s="10" t="str">
        <f>IF(PPG!X119="", "", PPG!X119)</f>
        <v/>
      </c>
      <c r="AH59" s="9" t="str">
        <f>IF(PPG!Y119="", "", PPG!Y119)</f>
        <v/>
      </c>
      <c r="AI59" s="10" t="str">
        <f>IF(PPG!Z119="", "", PPG!Z119)</f>
        <v/>
      </c>
      <c r="AJ59" s="31" t="str">
        <f>IF(D59&lt;&gt;"",D59*I59, "0.00")</f>
        <v>0.00</v>
      </c>
      <c r="AK59" s="8" t="str">
        <f>IF(D59&lt;&gt;"",D59, "0")</f>
        <v>0</v>
      </c>
      <c r="AL59" s="8" t="str">
        <f>IF(D59&lt;&gt;"",D59*K59, "0")</f>
        <v>0</v>
      </c>
    </row>
    <row r="60" spans="1:38">
      <c r="A60" s="8">
        <f>IF(OUT!C98="", "", OUT!C98)</f>
        <v>774</v>
      </c>
      <c r="B60" s="19">
        <f>IF(OUT!A98="", "", OUT!A98)</f>
        <v>82441</v>
      </c>
      <c r="C60" s="8" t="str">
        <f>IF(OUT!D98="", "", OUT!D98)</f>
        <v>DBCO</v>
      </c>
      <c r="D60" s="26"/>
      <c r="E60" s="35" t="str">
        <f>IF(OUT!E98="", "", OUT!E98)</f>
        <v>51 STRIP ORGANIC</v>
      </c>
      <c r="F60" s="23" t="str">
        <f>IF(OUT!AE98="NEW", "✷", "")</f>
        <v/>
      </c>
      <c r="G60" t="str">
        <f>IF(OUT!B98="", "", OUT!B98)</f>
        <v>HERB   MINT MENTHA VILLOSA MOJITO (Mild Spearmint)</v>
      </c>
      <c r="H60" s="20">
        <f>IF(AND($K$3=1,$K$4="N"),P60,IF(AND($K$3=2,$K$4="N"),R60,IF(AND($K$3=3,$K$4="N"),T60,IF(AND($K$3=4,$K$4="N"),V60,IF(AND($K$3=5,$K$4="N"),X60,IF(AND($K$3=1,$K$4="Y"),Z60,IF(AND($K$3=2,$K$4="Y"),AB60,IF(AND($K$3=3,$K$4="Y"),AD60,IF(AND($K$3=4,$K$4="Y"),AF60,IF(AND($K$3=5,$K$4="Y"),AH60,"FALSE"))))))))))</f>
        <v>0.81200000000000006</v>
      </c>
      <c r="I60" s="21">
        <f>IF(AND($K$3=1,$K$4="N"),Q60,IF(AND($K$3=2,$K$4="N"),S60,IF(AND($K$3=3,$K$4="N"),U60,IF(AND($K$3=4,$K$4="N"),W60,IF(AND($K$3=5,$K$4="N"),Y60,IF(AND($K$3=1,$K$4="Y"),AA60,IF(AND($K$3=2,$K$4="Y"),AC60,IF(AND($K$3=3,$K$4="Y"),AE60,IF(AND($K$3=4,$K$4="Y"),AG60,IF(AND($K$3=5,$K$4="Y"),AI60,"FALSE"))))))))))</f>
        <v>40.6</v>
      </c>
      <c r="J60" s="35" t="str">
        <f>IF(OUT!F98="", "", OUT!F98)</f>
        <v>CERTIFIED ORGANIC STRIP TRAY</v>
      </c>
      <c r="K60" s="8">
        <f>IF(OUT!P98="", "", OUT!P98)</f>
        <v>50</v>
      </c>
      <c r="L60" s="8" t="str">
        <f>IF(OUT!AE98="", "", OUT!AE98)</f>
        <v/>
      </c>
      <c r="M60" s="8" t="str">
        <f>IF(OUT!AG98="", "", OUT!AG98)</f>
        <v/>
      </c>
      <c r="N60" s="8" t="str">
        <f>IF(OUT!AQ98="", "", OUT!AQ98)</f>
        <v/>
      </c>
      <c r="O60" s="8" t="str">
        <f>IF(OUT!BO98="", "", OUT!BO98)</f>
        <v>T3</v>
      </c>
      <c r="P60" s="9">
        <f>IF(OUT!N98="", "", OUT!N98)</f>
        <v>0.81200000000000006</v>
      </c>
      <c r="Q60" s="10">
        <f>IF(OUT!O98="", "", OUT!O98)</f>
        <v>40.6</v>
      </c>
      <c r="R60" s="9" t="str">
        <f>IF(PPG!H98="", "", PPG!H98)</f>
        <v/>
      </c>
      <c r="S60" s="10" t="str">
        <f>IF(PPG!I98="", "", PPG!I98)</f>
        <v/>
      </c>
      <c r="T60" s="9" t="str">
        <f>IF(PPG!J98="", "", PPG!J98)</f>
        <v/>
      </c>
      <c r="U60" s="10" t="str">
        <f>IF(PPG!K98="", "", PPG!K98)</f>
        <v/>
      </c>
      <c r="V60" s="9" t="str">
        <f>IF(PPG!L98="", "", PPG!L98)</f>
        <v/>
      </c>
      <c r="W60" s="10" t="str">
        <f>IF(PPG!M98="", "", PPG!M98)</f>
        <v/>
      </c>
      <c r="X60" s="9" t="str">
        <f>IF(PPG!N98="", "", PPG!N98)</f>
        <v/>
      </c>
      <c r="Y60" s="10" t="str">
        <f>IF(PPG!O98="", "", PPG!O98)</f>
        <v/>
      </c>
      <c r="Z60" s="9" t="str">
        <f>IF(PPG!Q98="", "", PPG!Q98)</f>
        <v/>
      </c>
      <c r="AA60" s="10" t="str">
        <f>IF(PPG!R98="", "", PPG!R98)</f>
        <v/>
      </c>
      <c r="AB60" s="9" t="str">
        <f>IF(PPG!S98="", "", PPG!S98)</f>
        <v/>
      </c>
      <c r="AC60" s="10" t="str">
        <f>IF(PPG!T98="", "", PPG!T98)</f>
        <v/>
      </c>
      <c r="AD60" s="9" t="str">
        <f>IF(PPG!U98="", "", PPG!U98)</f>
        <v/>
      </c>
      <c r="AE60" s="10" t="str">
        <f>IF(PPG!V98="", "", PPG!V98)</f>
        <v/>
      </c>
      <c r="AF60" s="9" t="str">
        <f>IF(PPG!W98="", "", PPG!W98)</f>
        <v/>
      </c>
      <c r="AG60" s="10" t="str">
        <f>IF(PPG!X98="", "", PPG!X98)</f>
        <v/>
      </c>
      <c r="AH60" s="9" t="str">
        <f>IF(PPG!Y98="", "", PPG!Y98)</f>
        <v/>
      </c>
      <c r="AI60" s="10" t="str">
        <f>IF(PPG!Z98="", "", PPG!Z98)</f>
        <v/>
      </c>
      <c r="AJ60" s="31" t="str">
        <f>IF(D60&lt;&gt;"",D60*I60, "0.00")</f>
        <v>0.00</v>
      </c>
      <c r="AK60" s="8" t="str">
        <f>IF(D60&lt;&gt;"",D60, "0")</f>
        <v>0</v>
      </c>
      <c r="AL60" s="8" t="str">
        <f>IF(D60&lt;&gt;"",D60*K60, "0")</f>
        <v>0</v>
      </c>
    </row>
    <row r="61" spans="1:38">
      <c r="A61" s="8">
        <f>IF(OUT!C87="", "", OUT!C87)</f>
        <v>774</v>
      </c>
      <c r="B61" s="19">
        <f>IF(OUT!A87="", "", OUT!A87)</f>
        <v>70094</v>
      </c>
      <c r="C61" s="8" t="str">
        <f>IF(OUT!D87="", "", OUT!D87)</f>
        <v>DBCO</v>
      </c>
      <c r="D61" s="26"/>
      <c r="E61" s="35" t="str">
        <f>IF(OUT!E87="", "", OUT!E87)</f>
        <v>51 STRIP ORGANIC</v>
      </c>
      <c r="F61" s="23" t="str">
        <f>IF(OUT!AE87="NEW", "✷", "")</f>
        <v/>
      </c>
      <c r="G61" t="str">
        <f>IF(OUT!B87="", "", OUT!B87)</f>
        <v>HERB   NEPETA CATARIA CATNIP (CATMINT)</v>
      </c>
      <c r="H61" s="20">
        <f>IF(AND($K$3=1,$K$4="N"),P61,IF(AND($K$3=2,$K$4="N"),R61,IF(AND($K$3=3,$K$4="N"),T61,IF(AND($K$3=4,$K$4="N"),V61,IF(AND($K$3=5,$K$4="N"),X61,IF(AND($K$3=1,$K$4="Y"),Z61,IF(AND($K$3=2,$K$4="Y"),AB61,IF(AND($K$3=3,$K$4="Y"),AD61,IF(AND($K$3=4,$K$4="Y"),AF61,IF(AND($K$3=5,$K$4="Y"),AH61,"FALSE"))))))))))</f>
        <v>0.82299999999999995</v>
      </c>
      <c r="I61" s="21">
        <f>IF(AND($K$3=1,$K$4="N"),Q61,IF(AND($K$3=2,$K$4="N"),S61,IF(AND($K$3=3,$K$4="N"),U61,IF(AND($K$3=4,$K$4="N"),W61,IF(AND($K$3=5,$K$4="N"),Y61,IF(AND($K$3=1,$K$4="Y"),AA61,IF(AND($K$3=2,$K$4="Y"),AC61,IF(AND($K$3=3,$K$4="Y"),AE61,IF(AND($K$3=4,$K$4="Y"),AG61,IF(AND($K$3=5,$K$4="Y"),AI61,"FALSE"))))))))))</f>
        <v>41.15</v>
      </c>
      <c r="J61" s="35" t="str">
        <f>IF(OUT!F87="", "", OUT!F87)</f>
        <v>CERTIFIED ORGANIC STRIP TRAY</v>
      </c>
      <c r="K61" s="8">
        <f>IF(OUT!P87="", "", OUT!P87)</f>
        <v>50</v>
      </c>
      <c r="L61" s="8" t="str">
        <f>IF(OUT!AE87="", "", OUT!AE87)</f>
        <v/>
      </c>
      <c r="M61" s="8" t="str">
        <f>IF(OUT!AG87="", "", OUT!AG87)</f>
        <v/>
      </c>
      <c r="N61" s="8" t="str">
        <f>IF(OUT!AQ87="", "", OUT!AQ87)</f>
        <v/>
      </c>
      <c r="O61" s="8" t="str">
        <f>IF(OUT!BO87="", "", OUT!BO87)</f>
        <v>T3</v>
      </c>
      <c r="P61" s="9">
        <f>IF(OUT!N87="", "", OUT!N87)</f>
        <v>0.82299999999999995</v>
      </c>
      <c r="Q61" s="10">
        <f>IF(OUT!O87="", "", OUT!O87)</f>
        <v>41.15</v>
      </c>
      <c r="R61" s="9" t="str">
        <f>IF(PPG!H87="", "", PPG!H87)</f>
        <v/>
      </c>
      <c r="S61" s="10" t="str">
        <f>IF(PPG!I87="", "", PPG!I87)</f>
        <v/>
      </c>
      <c r="T61" s="9" t="str">
        <f>IF(PPG!J87="", "", PPG!J87)</f>
        <v/>
      </c>
      <c r="U61" s="10" t="str">
        <f>IF(PPG!K87="", "", PPG!K87)</f>
        <v/>
      </c>
      <c r="V61" s="9" t="str">
        <f>IF(PPG!L87="", "", PPG!L87)</f>
        <v/>
      </c>
      <c r="W61" s="10" t="str">
        <f>IF(PPG!M87="", "", PPG!M87)</f>
        <v/>
      </c>
      <c r="X61" s="9" t="str">
        <f>IF(PPG!N87="", "", PPG!N87)</f>
        <v/>
      </c>
      <c r="Y61" s="10" t="str">
        <f>IF(PPG!O87="", "", PPG!O87)</f>
        <v/>
      </c>
      <c r="Z61" s="9" t="str">
        <f>IF(PPG!Q87="", "", PPG!Q87)</f>
        <v/>
      </c>
      <c r="AA61" s="10" t="str">
        <f>IF(PPG!R87="", "", PPG!R87)</f>
        <v/>
      </c>
      <c r="AB61" s="9" t="str">
        <f>IF(PPG!S87="", "", PPG!S87)</f>
        <v/>
      </c>
      <c r="AC61" s="10" t="str">
        <f>IF(PPG!T87="", "", PPG!T87)</f>
        <v/>
      </c>
      <c r="AD61" s="9" t="str">
        <f>IF(PPG!U87="", "", PPG!U87)</f>
        <v/>
      </c>
      <c r="AE61" s="10" t="str">
        <f>IF(PPG!V87="", "", PPG!V87)</f>
        <v/>
      </c>
      <c r="AF61" s="9" t="str">
        <f>IF(PPG!W87="", "", PPG!W87)</f>
        <v/>
      </c>
      <c r="AG61" s="10" t="str">
        <f>IF(PPG!X87="", "", PPG!X87)</f>
        <v/>
      </c>
      <c r="AH61" s="9" t="str">
        <f>IF(PPG!Y87="", "", PPG!Y87)</f>
        <v/>
      </c>
      <c r="AI61" s="10" t="str">
        <f>IF(PPG!Z87="", "", PPG!Z87)</f>
        <v/>
      </c>
      <c r="AJ61" s="31" t="str">
        <f>IF(D61&lt;&gt;"",D61*I61, "0.00")</f>
        <v>0.00</v>
      </c>
      <c r="AK61" s="8" t="str">
        <f>IF(D61&lt;&gt;"",D61, "0")</f>
        <v>0</v>
      </c>
      <c r="AL61" s="8" t="str">
        <f>IF(D61&lt;&gt;"",D61*K61, "0")</f>
        <v>0</v>
      </c>
    </row>
    <row r="62" spans="1:38">
      <c r="A62" s="8">
        <f>IF(OUT!C22="", "", OUT!C22)</f>
        <v>774</v>
      </c>
      <c r="B62" s="19">
        <f>IF(OUT!A22="", "", OUT!A22)</f>
        <v>12143</v>
      </c>
      <c r="C62" s="8" t="str">
        <f>IF(OUT!D22="", "", OUT!D22)</f>
        <v>DBCO</v>
      </c>
      <c r="D62" s="26"/>
      <c r="E62" s="35" t="str">
        <f>IF(OUT!E22="", "", OUT!E22)</f>
        <v>51 STRIP ORGANIC</v>
      </c>
      <c r="F62" s="23" t="str">
        <f>IF(OUT!AE22="NEW", "✷", "")</f>
        <v/>
      </c>
      <c r="G62" t="str">
        <f>IF(OUT!B22="", "", OUT!B22)</f>
        <v>HERB   OREGANO MAJORICUM (ITALIAN OREGANO)</v>
      </c>
      <c r="H62" s="20">
        <f>IF(AND($K$3=1,$K$4="N"),P62,IF(AND($K$3=2,$K$4="N"),R62,IF(AND($K$3=3,$K$4="N"),T62,IF(AND($K$3=4,$K$4="N"),V62,IF(AND($K$3=5,$K$4="N"),X62,IF(AND($K$3=1,$K$4="Y"),Z62,IF(AND($K$3=2,$K$4="Y"),AB62,IF(AND($K$3=3,$K$4="Y"),AD62,IF(AND($K$3=4,$K$4="Y"),AF62,IF(AND($K$3=5,$K$4="Y"),AH62,"FALSE"))))))))))</f>
        <v>0.82299999999999995</v>
      </c>
      <c r="I62" s="21">
        <f>IF(AND($K$3=1,$K$4="N"),Q62,IF(AND($K$3=2,$K$4="N"),S62,IF(AND($K$3=3,$K$4="N"),U62,IF(AND($K$3=4,$K$4="N"),W62,IF(AND($K$3=5,$K$4="N"),Y62,IF(AND($K$3=1,$K$4="Y"),AA62,IF(AND($K$3=2,$K$4="Y"),AC62,IF(AND($K$3=3,$K$4="Y"),AE62,IF(AND($K$3=4,$K$4="Y"),AG62,IF(AND($K$3=5,$K$4="Y"),AI62,"FALSE"))))))))))</f>
        <v>41.15</v>
      </c>
      <c r="J62" s="35" t="str">
        <f>IF(OUT!F22="", "", OUT!F22)</f>
        <v>CERTIFIED ORGANIC STRIP TRAY</v>
      </c>
      <c r="K62" s="8">
        <f>IF(OUT!P22="", "", OUT!P22)</f>
        <v>50</v>
      </c>
      <c r="L62" s="8" t="str">
        <f>IF(OUT!AE22="", "", OUT!AE22)</f>
        <v/>
      </c>
      <c r="M62" s="8" t="str">
        <f>IF(OUT!AG22="", "", OUT!AG22)</f>
        <v/>
      </c>
      <c r="N62" s="8" t="str">
        <f>IF(OUT!AQ22="", "", OUT!AQ22)</f>
        <v/>
      </c>
      <c r="O62" s="8" t="str">
        <f>IF(OUT!BO22="", "", OUT!BO22)</f>
        <v>T3</v>
      </c>
      <c r="P62" s="9">
        <f>IF(OUT!N22="", "", OUT!N22)</f>
        <v>0.82299999999999995</v>
      </c>
      <c r="Q62" s="10">
        <f>IF(OUT!O22="", "", OUT!O22)</f>
        <v>41.15</v>
      </c>
      <c r="R62" s="9" t="str">
        <f>IF(PPG!H22="", "", PPG!H22)</f>
        <v/>
      </c>
      <c r="S62" s="10" t="str">
        <f>IF(PPG!I22="", "", PPG!I22)</f>
        <v/>
      </c>
      <c r="T62" s="9" t="str">
        <f>IF(PPG!J22="", "", PPG!J22)</f>
        <v/>
      </c>
      <c r="U62" s="10" t="str">
        <f>IF(PPG!K22="", "", PPG!K22)</f>
        <v/>
      </c>
      <c r="V62" s="9" t="str">
        <f>IF(PPG!L22="", "", PPG!L22)</f>
        <v/>
      </c>
      <c r="W62" s="10" t="str">
        <f>IF(PPG!M22="", "", PPG!M22)</f>
        <v/>
      </c>
      <c r="X62" s="9" t="str">
        <f>IF(PPG!N22="", "", PPG!N22)</f>
        <v/>
      </c>
      <c r="Y62" s="10" t="str">
        <f>IF(PPG!O22="", "", PPG!O22)</f>
        <v/>
      </c>
      <c r="Z62" s="9" t="str">
        <f>IF(PPG!Q22="", "", PPG!Q22)</f>
        <v/>
      </c>
      <c r="AA62" s="10" t="str">
        <f>IF(PPG!R22="", "", PPG!R22)</f>
        <v/>
      </c>
      <c r="AB62" s="9" t="str">
        <f>IF(PPG!S22="", "", PPG!S22)</f>
        <v/>
      </c>
      <c r="AC62" s="10" t="str">
        <f>IF(PPG!T22="", "", PPG!T22)</f>
        <v/>
      </c>
      <c r="AD62" s="9" t="str">
        <f>IF(PPG!U22="", "", PPG!U22)</f>
        <v/>
      </c>
      <c r="AE62" s="10" t="str">
        <f>IF(PPG!V22="", "", PPG!V22)</f>
        <v/>
      </c>
      <c r="AF62" s="9" t="str">
        <f>IF(PPG!W22="", "", PPG!W22)</f>
        <v/>
      </c>
      <c r="AG62" s="10" t="str">
        <f>IF(PPG!X22="", "", PPG!X22)</f>
        <v/>
      </c>
      <c r="AH62" s="9" t="str">
        <f>IF(PPG!Y22="", "", PPG!Y22)</f>
        <v/>
      </c>
      <c r="AI62" s="10" t="str">
        <f>IF(PPG!Z22="", "", PPG!Z22)</f>
        <v/>
      </c>
      <c r="AJ62" s="31" t="str">
        <f>IF(D62&lt;&gt;"",D62*I62, "0.00")</f>
        <v>0.00</v>
      </c>
      <c r="AK62" s="8" t="str">
        <f>IF(D62&lt;&gt;"",D62, "0")</f>
        <v>0</v>
      </c>
      <c r="AL62" s="8" t="str">
        <f>IF(D62&lt;&gt;"",D62*K62, "0")</f>
        <v>0</v>
      </c>
    </row>
    <row r="63" spans="1:38">
      <c r="A63" s="8">
        <f>IF(OUT!C44="", "", OUT!C44)</f>
        <v>774</v>
      </c>
      <c r="B63" s="19">
        <f>IF(OUT!A44="", "", OUT!A44)</f>
        <v>30902</v>
      </c>
      <c r="C63" s="8" t="str">
        <f>IF(OUT!D44="", "", OUT!D44)</f>
        <v>DBCO</v>
      </c>
      <c r="D63" s="26"/>
      <c r="E63" s="35" t="str">
        <f>IF(OUT!E44="", "", OUT!E44)</f>
        <v>51 STRIP ORGANIC</v>
      </c>
      <c r="F63" s="23" t="str">
        <f>IF(OUT!AE44="NEW", "✷", "")</f>
        <v/>
      </c>
      <c r="G63" t="str">
        <f>IF(OUT!B44="", "", OUT!B44)</f>
        <v>HERB   OREGANO ORIGANUM VULGARE GOLDEN AUREA (Golden Yellow)</v>
      </c>
      <c r="H63" s="20">
        <f>IF(AND($K$3=1,$K$4="N"),P63,IF(AND($K$3=2,$K$4="N"),R63,IF(AND($K$3=3,$K$4="N"),T63,IF(AND($K$3=4,$K$4="N"),V63,IF(AND($K$3=5,$K$4="N"),X63,IF(AND($K$3=1,$K$4="Y"),Z63,IF(AND($K$3=2,$K$4="Y"),AB63,IF(AND($K$3=3,$K$4="Y"),AD63,IF(AND($K$3=4,$K$4="Y"),AF63,IF(AND($K$3=5,$K$4="Y"),AH63,"FALSE"))))))))))</f>
        <v>0.82299999999999995</v>
      </c>
      <c r="I63" s="21">
        <f>IF(AND($K$3=1,$K$4="N"),Q63,IF(AND($K$3=2,$K$4="N"),S63,IF(AND($K$3=3,$K$4="N"),U63,IF(AND($K$3=4,$K$4="N"),W63,IF(AND($K$3=5,$K$4="N"),Y63,IF(AND($K$3=1,$K$4="Y"),AA63,IF(AND($K$3=2,$K$4="Y"),AC63,IF(AND($K$3=3,$K$4="Y"),AE63,IF(AND($K$3=4,$K$4="Y"),AG63,IF(AND($K$3=5,$K$4="Y"),AI63,"FALSE"))))))))))</f>
        <v>41.15</v>
      </c>
      <c r="J63" s="35" t="str">
        <f>IF(OUT!F44="", "", OUT!F44)</f>
        <v>CERTIFIED ORGANIC STRIP TRAY</v>
      </c>
      <c r="K63" s="8">
        <f>IF(OUT!P44="", "", OUT!P44)</f>
        <v>50</v>
      </c>
      <c r="L63" s="8" t="str">
        <f>IF(OUT!AE44="", "", OUT!AE44)</f>
        <v/>
      </c>
      <c r="M63" s="8" t="str">
        <f>IF(OUT!AG44="", "", OUT!AG44)</f>
        <v/>
      </c>
      <c r="N63" s="8" t="str">
        <f>IF(OUT!AQ44="", "", OUT!AQ44)</f>
        <v/>
      </c>
      <c r="O63" s="8" t="str">
        <f>IF(OUT!BO44="", "", OUT!BO44)</f>
        <v>T3</v>
      </c>
      <c r="P63" s="9">
        <f>IF(OUT!N44="", "", OUT!N44)</f>
        <v>0.82299999999999995</v>
      </c>
      <c r="Q63" s="10">
        <f>IF(OUT!O44="", "", OUT!O44)</f>
        <v>41.15</v>
      </c>
      <c r="R63" s="9" t="str">
        <f>IF(PPG!H44="", "", PPG!H44)</f>
        <v/>
      </c>
      <c r="S63" s="10" t="str">
        <f>IF(PPG!I44="", "", PPG!I44)</f>
        <v/>
      </c>
      <c r="T63" s="9" t="str">
        <f>IF(PPG!J44="", "", PPG!J44)</f>
        <v/>
      </c>
      <c r="U63" s="10" t="str">
        <f>IF(PPG!K44="", "", PPG!K44)</f>
        <v/>
      </c>
      <c r="V63" s="9" t="str">
        <f>IF(PPG!L44="", "", PPG!L44)</f>
        <v/>
      </c>
      <c r="W63" s="10" t="str">
        <f>IF(PPG!M44="", "", PPG!M44)</f>
        <v/>
      </c>
      <c r="X63" s="9" t="str">
        <f>IF(PPG!N44="", "", PPG!N44)</f>
        <v/>
      </c>
      <c r="Y63" s="10" t="str">
        <f>IF(PPG!O44="", "", PPG!O44)</f>
        <v/>
      </c>
      <c r="Z63" s="9" t="str">
        <f>IF(PPG!Q44="", "", PPG!Q44)</f>
        <v/>
      </c>
      <c r="AA63" s="10" t="str">
        <f>IF(PPG!R44="", "", PPG!R44)</f>
        <v/>
      </c>
      <c r="AB63" s="9" t="str">
        <f>IF(PPG!S44="", "", PPG!S44)</f>
        <v/>
      </c>
      <c r="AC63" s="10" t="str">
        <f>IF(PPG!T44="", "", PPG!T44)</f>
        <v/>
      </c>
      <c r="AD63" s="9" t="str">
        <f>IF(PPG!U44="", "", PPG!U44)</f>
        <v/>
      </c>
      <c r="AE63" s="10" t="str">
        <f>IF(PPG!V44="", "", PPG!V44)</f>
        <v/>
      </c>
      <c r="AF63" s="9" t="str">
        <f>IF(PPG!W44="", "", PPG!W44)</f>
        <v/>
      </c>
      <c r="AG63" s="10" t="str">
        <f>IF(PPG!X44="", "", PPG!X44)</f>
        <v/>
      </c>
      <c r="AH63" s="9" t="str">
        <f>IF(PPG!Y44="", "", PPG!Y44)</f>
        <v/>
      </c>
      <c r="AI63" s="10" t="str">
        <f>IF(PPG!Z44="", "", PPG!Z44)</f>
        <v/>
      </c>
      <c r="AJ63" s="31" t="str">
        <f>IF(D63&lt;&gt;"",D63*I63, "0.00")</f>
        <v>0.00</v>
      </c>
      <c r="AK63" s="8" t="str">
        <f>IF(D63&lt;&gt;"",D63, "0")</f>
        <v>0</v>
      </c>
      <c r="AL63" s="8" t="str">
        <f>IF(D63&lt;&gt;"",D63*K63, "0")</f>
        <v>0</v>
      </c>
    </row>
    <row r="64" spans="1:38">
      <c r="A64" s="8">
        <f>IF(OUT!C116="", "", OUT!C116)</f>
        <v>774</v>
      </c>
      <c r="B64" s="19">
        <f>IF(OUT!A116="", "", OUT!A116)</f>
        <v>87346</v>
      </c>
      <c r="C64" s="8" t="str">
        <f>IF(OUT!D116="", "", OUT!D116)</f>
        <v>DBCO</v>
      </c>
      <c r="D64" s="26"/>
      <c r="E64" s="35" t="str">
        <f>IF(OUT!E116="", "", OUT!E116)</f>
        <v>51 STRIP ORGANIC</v>
      </c>
      <c r="F64" s="23" t="str">
        <f>IF(OUT!AE116="NEW", "✷", "")</f>
        <v/>
      </c>
      <c r="G64" t="str">
        <f>IF(OUT!B116="", "", OUT!B116)</f>
        <v>HERB   OREGANO ORIGANUM VULGARE GREEK MOUNTAIN</v>
      </c>
      <c r="H64" s="20">
        <f>IF(AND($K$3=1,$K$4="N"),P64,IF(AND($K$3=2,$K$4="N"),R64,IF(AND($K$3=3,$K$4="N"),T64,IF(AND($K$3=4,$K$4="N"),V64,IF(AND($K$3=5,$K$4="N"),X64,IF(AND($K$3=1,$K$4="Y"),Z64,IF(AND($K$3=2,$K$4="Y"),AB64,IF(AND($K$3=3,$K$4="Y"),AD64,IF(AND($K$3=4,$K$4="Y"),AF64,IF(AND($K$3=5,$K$4="Y"),AH64,"FALSE"))))))))))</f>
        <v>0.82299999999999995</v>
      </c>
      <c r="I64" s="21">
        <f>IF(AND($K$3=1,$K$4="N"),Q64,IF(AND($K$3=2,$K$4="N"),S64,IF(AND($K$3=3,$K$4="N"),U64,IF(AND($K$3=4,$K$4="N"),W64,IF(AND($K$3=5,$K$4="N"),Y64,IF(AND($K$3=1,$K$4="Y"),AA64,IF(AND($K$3=2,$K$4="Y"),AC64,IF(AND($K$3=3,$K$4="Y"),AE64,IF(AND($K$3=4,$K$4="Y"),AG64,IF(AND($K$3=5,$K$4="Y"),AI64,"FALSE"))))))))))</f>
        <v>41.15</v>
      </c>
      <c r="J64" s="35" t="str">
        <f>IF(OUT!F116="", "", OUT!F116)</f>
        <v>CERTIFIED ORGANIC STRIP TRAY</v>
      </c>
      <c r="K64" s="8">
        <f>IF(OUT!P116="", "", OUT!P116)</f>
        <v>50</v>
      </c>
      <c r="L64" s="8" t="str">
        <f>IF(OUT!AE116="", "", OUT!AE116)</f>
        <v/>
      </c>
      <c r="M64" s="8" t="str">
        <f>IF(OUT!AG116="", "", OUT!AG116)</f>
        <v/>
      </c>
      <c r="N64" s="8" t="str">
        <f>IF(OUT!AQ116="", "", OUT!AQ116)</f>
        <v/>
      </c>
      <c r="O64" s="8" t="str">
        <f>IF(OUT!BO116="", "", OUT!BO116)</f>
        <v>T3</v>
      </c>
      <c r="P64" s="9">
        <f>IF(OUT!N116="", "", OUT!N116)</f>
        <v>0.82299999999999995</v>
      </c>
      <c r="Q64" s="10">
        <f>IF(OUT!O116="", "", OUT!O116)</f>
        <v>41.15</v>
      </c>
      <c r="R64" s="9" t="str">
        <f>IF(PPG!H116="", "", PPG!H116)</f>
        <v/>
      </c>
      <c r="S64" s="10" t="str">
        <f>IF(PPG!I116="", "", PPG!I116)</f>
        <v/>
      </c>
      <c r="T64" s="9" t="str">
        <f>IF(PPG!J116="", "", PPG!J116)</f>
        <v/>
      </c>
      <c r="U64" s="10" t="str">
        <f>IF(PPG!K116="", "", PPG!K116)</f>
        <v/>
      </c>
      <c r="V64" s="9" t="str">
        <f>IF(PPG!L116="", "", PPG!L116)</f>
        <v/>
      </c>
      <c r="W64" s="10" t="str">
        <f>IF(PPG!M116="", "", PPG!M116)</f>
        <v/>
      </c>
      <c r="X64" s="9" t="str">
        <f>IF(PPG!N116="", "", PPG!N116)</f>
        <v/>
      </c>
      <c r="Y64" s="10" t="str">
        <f>IF(PPG!O116="", "", PPG!O116)</f>
        <v/>
      </c>
      <c r="Z64" s="9" t="str">
        <f>IF(PPG!Q116="", "", PPG!Q116)</f>
        <v/>
      </c>
      <c r="AA64" s="10" t="str">
        <f>IF(PPG!R116="", "", PPG!R116)</f>
        <v/>
      </c>
      <c r="AB64" s="9" t="str">
        <f>IF(PPG!S116="", "", PPG!S116)</f>
        <v/>
      </c>
      <c r="AC64" s="10" t="str">
        <f>IF(PPG!T116="", "", PPG!T116)</f>
        <v/>
      </c>
      <c r="AD64" s="9" t="str">
        <f>IF(PPG!U116="", "", PPG!U116)</f>
        <v/>
      </c>
      <c r="AE64" s="10" t="str">
        <f>IF(PPG!V116="", "", PPG!V116)</f>
        <v/>
      </c>
      <c r="AF64" s="9" t="str">
        <f>IF(PPG!W116="", "", PPG!W116)</f>
        <v/>
      </c>
      <c r="AG64" s="10" t="str">
        <f>IF(PPG!X116="", "", PPG!X116)</f>
        <v/>
      </c>
      <c r="AH64" s="9" t="str">
        <f>IF(PPG!Y116="", "", PPG!Y116)</f>
        <v/>
      </c>
      <c r="AI64" s="10" t="str">
        <f>IF(PPG!Z116="", "", PPG!Z116)</f>
        <v/>
      </c>
      <c r="AJ64" s="31" t="str">
        <f>IF(D64&lt;&gt;"",D64*I64, "0.00")</f>
        <v>0.00</v>
      </c>
      <c r="AK64" s="8" t="str">
        <f>IF(D64&lt;&gt;"",D64, "0")</f>
        <v>0</v>
      </c>
      <c r="AL64" s="8" t="str">
        <f>IF(D64&lt;&gt;"",D64*K64, "0")</f>
        <v>0</v>
      </c>
    </row>
    <row r="65" spans="1:38">
      <c r="A65" s="8">
        <f>IF(OUT!C84="", "", OUT!C84)</f>
        <v>774</v>
      </c>
      <c r="B65" s="19">
        <f>IF(OUT!A84="", "", OUT!A84)</f>
        <v>65522</v>
      </c>
      <c r="C65" s="8" t="str">
        <f>IF(OUT!D84="", "", OUT!D84)</f>
        <v>DBCO</v>
      </c>
      <c r="D65" s="26"/>
      <c r="E65" s="35" t="str">
        <f>IF(OUT!E84="", "", OUT!E84)</f>
        <v>51 STRIP ORGANIC</v>
      </c>
      <c r="F65" s="23" t="str">
        <f>IF(OUT!AE84="NEW", "✷", "")</f>
        <v/>
      </c>
      <c r="G65" t="str">
        <f>IF(OUT!B84="", "", OUT!B84)</f>
        <v>HERB   OREGANO ORIGANUM VULGARE HOT AND SPICY</v>
      </c>
      <c r="H65" s="20">
        <f>IF(AND($K$3=1,$K$4="N"),P65,IF(AND($K$3=2,$K$4="N"),R65,IF(AND($K$3=3,$K$4="N"),T65,IF(AND($K$3=4,$K$4="N"),V65,IF(AND($K$3=5,$K$4="N"),X65,IF(AND($K$3=1,$K$4="Y"),Z65,IF(AND($K$3=2,$K$4="Y"),AB65,IF(AND($K$3=3,$K$4="Y"),AD65,IF(AND($K$3=4,$K$4="Y"),AF65,IF(AND($K$3=5,$K$4="Y"),AH65,"FALSE"))))))))))</f>
        <v>0.82299999999999995</v>
      </c>
      <c r="I65" s="21">
        <f>IF(AND($K$3=1,$K$4="N"),Q65,IF(AND($K$3=2,$K$4="N"),S65,IF(AND($K$3=3,$K$4="N"),U65,IF(AND($K$3=4,$K$4="N"),W65,IF(AND($K$3=5,$K$4="N"),Y65,IF(AND($K$3=1,$K$4="Y"),AA65,IF(AND($K$3=2,$K$4="Y"),AC65,IF(AND($K$3=3,$K$4="Y"),AE65,IF(AND($K$3=4,$K$4="Y"),AG65,IF(AND($K$3=5,$K$4="Y"),AI65,"FALSE"))))))))))</f>
        <v>41.15</v>
      </c>
      <c r="J65" s="35" t="str">
        <f>IF(OUT!F84="", "", OUT!F84)</f>
        <v>CERTIFIED ORGANIC STRIP TRAY</v>
      </c>
      <c r="K65" s="8">
        <f>IF(OUT!P84="", "", OUT!P84)</f>
        <v>50</v>
      </c>
      <c r="L65" s="8" t="str">
        <f>IF(OUT!AE84="", "", OUT!AE84)</f>
        <v/>
      </c>
      <c r="M65" s="8" t="str">
        <f>IF(OUT!AG84="", "", OUT!AG84)</f>
        <v/>
      </c>
      <c r="N65" s="8" t="str">
        <f>IF(OUT!AQ84="", "", OUT!AQ84)</f>
        <v/>
      </c>
      <c r="O65" s="8" t="str">
        <f>IF(OUT!BO84="", "", OUT!BO84)</f>
        <v>T3</v>
      </c>
      <c r="P65" s="9">
        <f>IF(OUT!N84="", "", OUT!N84)</f>
        <v>0.82299999999999995</v>
      </c>
      <c r="Q65" s="10">
        <f>IF(OUT!O84="", "", OUT!O84)</f>
        <v>41.15</v>
      </c>
      <c r="R65" s="9" t="str">
        <f>IF(PPG!H84="", "", PPG!H84)</f>
        <v/>
      </c>
      <c r="S65" s="10" t="str">
        <f>IF(PPG!I84="", "", PPG!I84)</f>
        <v/>
      </c>
      <c r="T65" s="9" t="str">
        <f>IF(PPG!J84="", "", PPG!J84)</f>
        <v/>
      </c>
      <c r="U65" s="10" t="str">
        <f>IF(PPG!K84="", "", PPG!K84)</f>
        <v/>
      </c>
      <c r="V65" s="9" t="str">
        <f>IF(PPG!L84="", "", PPG!L84)</f>
        <v/>
      </c>
      <c r="W65" s="10" t="str">
        <f>IF(PPG!M84="", "", PPG!M84)</f>
        <v/>
      </c>
      <c r="X65" s="9" t="str">
        <f>IF(PPG!N84="", "", PPG!N84)</f>
        <v/>
      </c>
      <c r="Y65" s="10" t="str">
        <f>IF(PPG!O84="", "", PPG!O84)</f>
        <v/>
      </c>
      <c r="Z65" s="9" t="str">
        <f>IF(PPG!Q84="", "", PPG!Q84)</f>
        <v/>
      </c>
      <c r="AA65" s="10" t="str">
        <f>IF(PPG!R84="", "", PPG!R84)</f>
        <v/>
      </c>
      <c r="AB65" s="9" t="str">
        <f>IF(PPG!S84="", "", PPG!S84)</f>
        <v/>
      </c>
      <c r="AC65" s="10" t="str">
        <f>IF(PPG!T84="", "", PPG!T84)</f>
        <v/>
      </c>
      <c r="AD65" s="9" t="str">
        <f>IF(PPG!U84="", "", PPG!U84)</f>
        <v/>
      </c>
      <c r="AE65" s="10" t="str">
        <f>IF(PPG!V84="", "", PPG!V84)</f>
        <v/>
      </c>
      <c r="AF65" s="9" t="str">
        <f>IF(PPG!W84="", "", PPG!W84)</f>
        <v/>
      </c>
      <c r="AG65" s="10" t="str">
        <f>IF(PPG!X84="", "", PPG!X84)</f>
        <v/>
      </c>
      <c r="AH65" s="9" t="str">
        <f>IF(PPG!Y84="", "", PPG!Y84)</f>
        <v/>
      </c>
      <c r="AI65" s="10" t="str">
        <f>IF(PPG!Z84="", "", PPG!Z84)</f>
        <v/>
      </c>
      <c r="AJ65" s="31" t="str">
        <f>IF(D65&lt;&gt;"",D65*I65, "0.00")</f>
        <v>0.00</v>
      </c>
      <c r="AK65" s="8" t="str">
        <f>IF(D65&lt;&gt;"",D65, "0")</f>
        <v>0</v>
      </c>
      <c r="AL65" s="8" t="str">
        <f>IF(D65&lt;&gt;"",D65*K65, "0")</f>
        <v>0</v>
      </c>
    </row>
    <row r="66" spans="1:38">
      <c r="A66" s="8">
        <f>IF(OUT!C105="", "", OUT!C105)</f>
        <v>774</v>
      </c>
      <c r="B66" s="19">
        <f>IF(OUT!A105="", "", OUT!A105)</f>
        <v>87334</v>
      </c>
      <c r="C66" s="8" t="str">
        <f>IF(OUT!D105="", "", OUT!D105)</f>
        <v>DBCO</v>
      </c>
      <c r="D66" s="26"/>
      <c r="E66" s="35" t="str">
        <f>IF(OUT!E105="", "", OUT!E105)</f>
        <v>51 STRIP ORGANIC</v>
      </c>
      <c r="F66" s="23" t="str">
        <f>IF(OUT!AE105="NEW", "✷", "")</f>
        <v/>
      </c>
      <c r="G66" t="str">
        <f>IF(OUT!B105="", "", OUT!B105)</f>
        <v>HERB   OREGANO POLIOMINTHA LONGIFLORA MEXICAN OREGANO</v>
      </c>
      <c r="H66" s="20">
        <f>IF(AND($K$3=1,$K$4="N"),P66,IF(AND($K$3=2,$K$4="N"),R66,IF(AND($K$3=3,$K$4="N"),T66,IF(AND($K$3=4,$K$4="N"),V66,IF(AND($K$3=5,$K$4="N"),X66,IF(AND($K$3=1,$K$4="Y"),Z66,IF(AND($K$3=2,$K$4="Y"),AB66,IF(AND($K$3=3,$K$4="Y"),AD66,IF(AND($K$3=4,$K$4="Y"),AF66,IF(AND($K$3=5,$K$4="Y"),AH66,"FALSE"))))))))))</f>
        <v>0.82299999999999995</v>
      </c>
      <c r="I66" s="21">
        <f>IF(AND($K$3=1,$K$4="N"),Q66,IF(AND($K$3=2,$K$4="N"),S66,IF(AND($K$3=3,$K$4="N"),U66,IF(AND($K$3=4,$K$4="N"),W66,IF(AND($K$3=5,$K$4="N"),Y66,IF(AND($K$3=1,$K$4="Y"),AA66,IF(AND($K$3=2,$K$4="Y"),AC66,IF(AND($K$3=3,$K$4="Y"),AE66,IF(AND($K$3=4,$K$4="Y"),AG66,IF(AND($K$3=5,$K$4="Y"),AI66,"FALSE"))))))))))</f>
        <v>41.15</v>
      </c>
      <c r="J66" s="35" t="str">
        <f>IF(OUT!F105="", "", OUT!F105)</f>
        <v>CERTIFIED ORGANIC STRIP TRAY</v>
      </c>
      <c r="K66" s="8">
        <f>IF(OUT!P105="", "", OUT!P105)</f>
        <v>50</v>
      </c>
      <c r="L66" s="8" t="str">
        <f>IF(OUT!AE105="", "", OUT!AE105)</f>
        <v/>
      </c>
      <c r="M66" s="8" t="str">
        <f>IF(OUT!AG105="", "", OUT!AG105)</f>
        <v/>
      </c>
      <c r="N66" s="8" t="str">
        <f>IF(OUT!AQ105="", "", OUT!AQ105)</f>
        <v/>
      </c>
      <c r="O66" s="8" t="str">
        <f>IF(OUT!BO105="", "", OUT!BO105)</f>
        <v>T3</v>
      </c>
      <c r="P66" s="9">
        <f>IF(OUT!N105="", "", OUT!N105)</f>
        <v>0.82299999999999995</v>
      </c>
      <c r="Q66" s="10">
        <f>IF(OUT!O105="", "", OUT!O105)</f>
        <v>41.15</v>
      </c>
      <c r="R66" s="9" t="str">
        <f>IF(PPG!H105="", "", PPG!H105)</f>
        <v/>
      </c>
      <c r="S66" s="10" t="str">
        <f>IF(PPG!I105="", "", PPG!I105)</f>
        <v/>
      </c>
      <c r="T66" s="9" t="str">
        <f>IF(PPG!J105="", "", PPG!J105)</f>
        <v/>
      </c>
      <c r="U66" s="10" t="str">
        <f>IF(PPG!K105="", "", PPG!K105)</f>
        <v/>
      </c>
      <c r="V66" s="9" t="str">
        <f>IF(PPG!L105="", "", PPG!L105)</f>
        <v/>
      </c>
      <c r="W66" s="10" t="str">
        <f>IF(PPG!M105="", "", PPG!M105)</f>
        <v/>
      </c>
      <c r="X66" s="9" t="str">
        <f>IF(PPG!N105="", "", PPG!N105)</f>
        <v/>
      </c>
      <c r="Y66" s="10" t="str">
        <f>IF(PPG!O105="", "", PPG!O105)</f>
        <v/>
      </c>
      <c r="Z66" s="9" t="str">
        <f>IF(PPG!Q105="", "", PPG!Q105)</f>
        <v/>
      </c>
      <c r="AA66" s="10" t="str">
        <f>IF(PPG!R105="", "", PPG!R105)</f>
        <v/>
      </c>
      <c r="AB66" s="9" t="str">
        <f>IF(PPG!S105="", "", PPG!S105)</f>
        <v/>
      </c>
      <c r="AC66" s="10" t="str">
        <f>IF(PPG!T105="", "", PPG!T105)</f>
        <v/>
      </c>
      <c r="AD66" s="9" t="str">
        <f>IF(PPG!U105="", "", PPG!U105)</f>
        <v/>
      </c>
      <c r="AE66" s="10" t="str">
        <f>IF(PPG!V105="", "", PPG!V105)</f>
        <v/>
      </c>
      <c r="AF66" s="9" t="str">
        <f>IF(PPG!W105="", "", PPG!W105)</f>
        <v/>
      </c>
      <c r="AG66" s="10" t="str">
        <f>IF(PPG!X105="", "", PPG!X105)</f>
        <v/>
      </c>
      <c r="AH66" s="9" t="str">
        <f>IF(PPG!Y105="", "", PPG!Y105)</f>
        <v/>
      </c>
      <c r="AI66" s="10" t="str">
        <f>IF(PPG!Z105="", "", PPG!Z105)</f>
        <v/>
      </c>
      <c r="AJ66" s="31" t="str">
        <f>IF(D66&lt;&gt;"",D66*I66, "0.00")</f>
        <v>0.00</v>
      </c>
      <c r="AK66" s="8" t="str">
        <f>IF(D66&lt;&gt;"",D66, "0")</f>
        <v>0</v>
      </c>
      <c r="AL66" s="8" t="str">
        <f>IF(D66&lt;&gt;"",D66*K66, "0")</f>
        <v>0</v>
      </c>
    </row>
    <row r="67" spans="1:38">
      <c r="A67" s="8">
        <f>IF(OUT!C27="", "", OUT!C27)</f>
        <v>774</v>
      </c>
      <c r="B67" s="19">
        <f>IF(OUT!A27="", "", OUT!A27)</f>
        <v>30646</v>
      </c>
      <c r="C67" s="8" t="str">
        <f>IF(OUT!D27="", "", OUT!D27)</f>
        <v>DBCO</v>
      </c>
      <c r="D67" s="26"/>
      <c r="E67" s="35" t="str">
        <f>IF(OUT!E27="", "", OUT!E27)</f>
        <v>51 STRIP ORGANIC</v>
      </c>
      <c r="F67" s="23" t="str">
        <f>IF(OUT!AE27="NEW", "✷", "")</f>
        <v/>
      </c>
      <c r="G67" t="str">
        <f>IF(OUT!B27="", "", OUT!B27)</f>
        <v>HERB   PARSLEY CRISPUM CURLY</v>
      </c>
      <c r="H67" s="20">
        <f>IF(AND($K$3=1,$K$4="N"),P67,IF(AND($K$3=2,$K$4="N"),R67,IF(AND($K$3=3,$K$4="N"),T67,IF(AND($K$3=4,$K$4="N"),V67,IF(AND($K$3=5,$K$4="N"),X67,IF(AND($K$3=1,$K$4="Y"),Z67,IF(AND($K$3=2,$K$4="Y"),AB67,IF(AND($K$3=3,$K$4="Y"),AD67,IF(AND($K$3=4,$K$4="Y"),AF67,IF(AND($K$3=5,$K$4="Y"),AH67,"FALSE"))))))))))</f>
        <v>0.82299999999999995</v>
      </c>
      <c r="I67" s="21">
        <f>IF(AND($K$3=1,$K$4="N"),Q67,IF(AND($K$3=2,$K$4="N"),S67,IF(AND($K$3=3,$K$4="N"),U67,IF(AND($K$3=4,$K$4="N"),W67,IF(AND($K$3=5,$K$4="N"),Y67,IF(AND($K$3=1,$K$4="Y"),AA67,IF(AND($K$3=2,$K$4="Y"),AC67,IF(AND($K$3=3,$K$4="Y"),AE67,IF(AND($K$3=4,$K$4="Y"),AG67,IF(AND($K$3=5,$K$4="Y"),AI67,"FALSE"))))))))))</f>
        <v>41.15</v>
      </c>
      <c r="J67" s="35" t="str">
        <f>IF(OUT!F27="", "", OUT!F27)</f>
        <v>CERTIFIED ORGANIC STRIP TRAY</v>
      </c>
      <c r="K67" s="8">
        <f>IF(OUT!P27="", "", OUT!P27)</f>
        <v>50</v>
      </c>
      <c r="L67" s="8" t="str">
        <f>IF(OUT!AE27="", "", OUT!AE27)</f>
        <v/>
      </c>
      <c r="M67" s="8" t="str">
        <f>IF(OUT!AG27="", "", OUT!AG27)</f>
        <v/>
      </c>
      <c r="N67" s="8" t="str">
        <f>IF(OUT!AQ27="", "", OUT!AQ27)</f>
        <v/>
      </c>
      <c r="O67" s="8" t="str">
        <f>IF(OUT!BO27="", "", OUT!BO27)</f>
        <v>T3</v>
      </c>
      <c r="P67" s="9">
        <f>IF(OUT!N27="", "", OUT!N27)</f>
        <v>0.82299999999999995</v>
      </c>
      <c r="Q67" s="10">
        <f>IF(OUT!O27="", "", OUT!O27)</f>
        <v>41.15</v>
      </c>
      <c r="R67" s="9" t="str">
        <f>IF(PPG!H27="", "", PPG!H27)</f>
        <v/>
      </c>
      <c r="S67" s="10" t="str">
        <f>IF(PPG!I27="", "", PPG!I27)</f>
        <v/>
      </c>
      <c r="T67" s="9" t="str">
        <f>IF(PPG!J27="", "", PPG!J27)</f>
        <v/>
      </c>
      <c r="U67" s="10" t="str">
        <f>IF(PPG!K27="", "", PPG!K27)</f>
        <v/>
      </c>
      <c r="V67" s="9" t="str">
        <f>IF(PPG!L27="", "", PPG!L27)</f>
        <v/>
      </c>
      <c r="W67" s="10" t="str">
        <f>IF(PPG!M27="", "", PPG!M27)</f>
        <v/>
      </c>
      <c r="X67" s="9" t="str">
        <f>IF(PPG!N27="", "", PPG!N27)</f>
        <v/>
      </c>
      <c r="Y67" s="10" t="str">
        <f>IF(PPG!O27="", "", PPG!O27)</f>
        <v/>
      </c>
      <c r="Z67" s="9" t="str">
        <f>IF(PPG!Q27="", "", PPG!Q27)</f>
        <v/>
      </c>
      <c r="AA67" s="10" t="str">
        <f>IF(PPG!R27="", "", PPG!R27)</f>
        <v/>
      </c>
      <c r="AB67" s="9" t="str">
        <f>IF(PPG!S27="", "", PPG!S27)</f>
        <v/>
      </c>
      <c r="AC67" s="10" t="str">
        <f>IF(PPG!T27="", "", PPG!T27)</f>
        <v/>
      </c>
      <c r="AD67" s="9" t="str">
        <f>IF(PPG!U27="", "", PPG!U27)</f>
        <v/>
      </c>
      <c r="AE67" s="10" t="str">
        <f>IF(PPG!V27="", "", PPG!V27)</f>
        <v/>
      </c>
      <c r="AF67" s="9" t="str">
        <f>IF(PPG!W27="", "", PPG!W27)</f>
        <v/>
      </c>
      <c r="AG67" s="10" t="str">
        <f>IF(PPG!X27="", "", PPG!X27)</f>
        <v/>
      </c>
      <c r="AH67" s="9" t="str">
        <f>IF(PPG!Y27="", "", PPG!Y27)</f>
        <v/>
      </c>
      <c r="AI67" s="10" t="str">
        <f>IF(PPG!Z27="", "", PPG!Z27)</f>
        <v/>
      </c>
      <c r="AJ67" s="31" t="str">
        <f>IF(D67&lt;&gt;"",D67*I67, "0.00")</f>
        <v>0.00</v>
      </c>
      <c r="AK67" s="8" t="str">
        <f>IF(D67&lt;&gt;"",D67, "0")</f>
        <v>0</v>
      </c>
      <c r="AL67" s="8" t="str">
        <f>IF(D67&lt;&gt;"",D67*K67, "0")</f>
        <v>0</v>
      </c>
    </row>
    <row r="68" spans="1:38">
      <c r="A68" s="8">
        <f>IF(OUT!C17="", "", OUT!C17)</f>
        <v>774</v>
      </c>
      <c r="B68" s="19">
        <f>IF(OUT!A17="", "", OUT!A17)</f>
        <v>10596</v>
      </c>
      <c r="C68" s="8" t="str">
        <f>IF(OUT!D17="", "", OUT!D17)</f>
        <v>DBCO</v>
      </c>
      <c r="D68" s="26"/>
      <c r="E68" s="35" t="str">
        <f>IF(OUT!E17="", "", OUT!E17)</f>
        <v>51 STRIP ORGANIC</v>
      </c>
      <c r="F68" s="23" t="str">
        <f>IF(OUT!AE17="NEW", "✷", "")</f>
        <v/>
      </c>
      <c r="G68" t="str">
        <f>IF(OUT!B17="", "", OUT!B17)</f>
        <v>HERB   PARSLEY MENUETTE</v>
      </c>
      <c r="H68" s="20">
        <f>IF(AND($K$3=1,$K$4="N"),P68,IF(AND($K$3=2,$K$4="N"),R68,IF(AND($K$3=3,$K$4="N"),T68,IF(AND($K$3=4,$K$4="N"),V68,IF(AND($K$3=5,$K$4="N"),X68,IF(AND($K$3=1,$K$4="Y"),Z68,IF(AND($K$3=2,$K$4="Y"),AB68,IF(AND($K$3=3,$K$4="Y"),AD68,IF(AND($K$3=4,$K$4="Y"),AF68,IF(AND($K$3=5,$K$4="Y"),AH68,"FALSE"))))))))))</f>
        <v>0.82299999999999995</v>
      </c>
      <c r="I68" s="21">
        <f>IF(AND($K$3=1,$K$4="N"),Q68,IF(AND($K$3=2,$K$4="N"),S68,IF(AND($K$3=3,$K$4="N"),U68,IF(AND($K$3=4,$K$4="N"),W68,IF(AND($K$3=5,$K$4="N"),Y68,IF(AND($K$3=1,$K$4="Y"),AA68,IF(AND($K$3=2,$K$4="Y"),AC68,IF(AND($K$3=3,$K$4="Y"),AE68,IF(AND($K$3=4,$K$4="Y"),AG68,IF(AND($K$3=5,$K$4="Y"),AI68,"FALSE"))))))))))</f>
        <v>41.15</v>
      </c>
      <c r="J68" s="35" t="str">
        <f>IF(OUT!F17="", "", OUT!F17)</f>
        <v>CERTIFIED ORGANIC STRIP TRAY</v>
      </c>
      <c r="K68" s="8">
        <f>IF(OUT!P17="", "", OUT!P17)</f>
        <v>50</v>
      </c>
      <c r="L68" s="8" t="str">
        <f>IF(OUT!AE17="", "", OUT!AE17)</f>
        <v/>
      </c>
      <c r="M68" s="8" t="str">
        <f>IF(OUT!AG17="", "", OUT!AG17)</f>
        <v/>
      </c>
      <c r="N68" s="8" t="str">
        <f>IF(OUT!AQ17="", "", OUT!AQ17)</f>
        <v/>
      </c>
      <c r="O68" s="8" t="str">
        <f>IF(OUT!BO17="", "", OUT!BO17)</f>
        <v>T3</v>
      </c>
      <c r="P68" s="9">
        <f>IF(OUT!N17="", "", OUT!N17)</f>
        <v>0.82299999999999995</v>
      </c>
      <c r="Q68" s="10">
        <f>IF(OUT!O17="", "", OUT!O17)</f>
        <v>41.15</v>
      </c>
      <c r="R68" s="9" t="str">
        <f>IF(PPG!H17="", "", PPG!H17)</f>
        <v/>
      </c>
      <c r="S68" s="10" t="str">
        <f>IF(PPG!I17="", "", PPG!I17)</f>
        <v/>
      </c>
      <c r="T68" s="9" t="str">
        <f>IF(PPG!J17="", "", PPG!J17)</f>
        <v/>
      </c>
      <c r="U68" s="10" t="str">
        <f>IF(PPG!K17="", "", PPG!K17)</f>
        <v/>
      </c>
      <c r="V68" s="9" t="str">
        <f>IF(PPG!L17="", "", PPG!L17)</f>
        <v/>
      </c>
      <c r="W68" s="10" t="str">
        <f>IF(PPG!M17="", "", PPG!M17)</f>
        <v/>
      </c>
      <c r="X68" s="9" t="str">
        <f>IF(PPG!N17="", "", PPG!N17)</f>
        <v/>
      </c>
      <c r="Y68" s="10" t="str">
        <f>IF(PPG!O17="", "", PPG!O17)</f>
        <v/>
      </c>
      <c r="Z68" s="9" t="str">
        <f>IF(PPG!Q17="", "", PPG!Q17)</f>
        <v/>
      </c>
      <c r="AA68" s="10" t="str">
        <f>IF(PPG!R17="", "", PPG!R17)</f>
        <v/>
      </c>
      <c r="AB68" s="9" t="str">
        <f>IF(PPG!S17="", "", PPG!S17)</f>
        <v/>
      </c>
      <c r="AC68" s="10" t="str">
        <f>IF(PPG!T17="", "", PPG!T17)</f>
        <v/>
      </c>
      <c r="AD68" s="9" t="str">
        <f>IF(PPG!U17="", "", PPG!U17)</f>
        <v/>
      </c>
      <c r="AE68" s="10" t="str">
        <f>IF(PPG!V17="", "", PPG!V17)</f>
        <v/>
      </c>
      <c r="AF68" s="9" t="str">
        <f>IF(PPG!W17="", "", PPG!W17)</f>
        <v/>
      </c>
      <c r="AG68" s="10" t="str">
        <f>IF(PPG!X17="", "", PPG!X17)</f>
        <v/>
      </c>
      <c r="AH68" s="9" t="str">
        <f>IF(PPG!Y17="", "", PPG!Y17)</f>
        <v/>
      </c>
      <c r="AI68" s="10" t="str">
        <f>IF(PPG!Z17="", "", PPG!Z17)</f>
        <v/>
      </c>
      <c r="AJ68" s="31" t="str">
        <f>IF(D68&lt;&gt;"",D68*I68, "0.00")</f>
        <v>0.00</v>
      </c>
      <c r="AK68" s="8" t="str">
        <f>IF(D68&lt;&gt;"",D68, "0")</f>
        <v>0</v>
      </c>
      <c r="AL68" s="8" t="str">
        <f>IF(D68&lt;&gt;"",D68*K68, "0")</f>
        <v>0</v>
      </c>
    </row>
    <row r="69" spans="1:38">
      <c r="A69" s="8">
        <f>IF(OUT!C16="", "", OUT!C16)</f>
        <v>774</v>
      </c>
      <c r="B69" s="19">
        <f>IF(OUT!A16="", "", OUT!A16)</f>
        <v>7896</v>
      </c>
      <c r="C69" s="8" t="str">
        <f>IF(OUT!D16="", "", OUT!D16)</f>
        <v>DBCO</v>
      </c>
      <c r="D69" s="26"/>
      <c r="E69" s="35" t="str">
        <f>IF(OUT!E16="", "", OUT!E16)</f>
        <v>51 STRIP ORGANIC</v>
      </c>
      <c r="F69" s="23" t="str">
        <f>IF(OUT!AE16="NEW", "✷", "")</f>
        <v/>
      </c>
      <c r="G69" t="str">
        <f>IF(OUT!B16="", "", OUT!B16)</f>
        <v>HERB   PARSLEY PLAIN (SINGLE OR ITALIAN)</v>
      </c>
      <c r="H69" s="20">
        <f>IF(AND($K$3=1,$K$4="N"),P69,IF(AND($K$3=2,$K$4="N"),R69,IF(AND($K$3=3,$K$4="N"),T69,IF(AND($K$3=4,$K$4="N"),V69,IF(AND($K$3=5,$K$4="N"),X69,IF(AND($K$3=1,$K$4="Y"),Z69,IF(AND($K$3=2,$K$4="Y"),AB69,IF(AND($K$3=3,$K$4="Y"),AD69,IF(AND($K$3=4,$K$4="Y"),AF69,IF(AND($K$3=5,$K$4="Y"),AH69,"FALSE"))))))))))</f>
        <v>0.82299999999999995</v>
      </c>
      <c r="I69" s="21">
        <f>IF(AND($K$3=1,$K$4="N"),Q69,IF(AND($K$3=2,$K$4="N"),S69,IF(AND($K$3=3,$K$4="N"),U69,IF(AND($K$3=4,$K$4="N"),W69,IF(AND($K$3=5,$K$4="N"),Y69,IF(AND($K$3=1,$K$4="Y"),AA69,IF(AND($K$3=2,$K$4="Y"),AC69,IF(AND($K$3=3,$K$4="Y"),AE69,IF(AND($K$3=4,$K$4="Y"),AG69,IF(AND($K$3=5,$K$4="Y"),AI69,"FALSE"))))))))))</f>
        <v>41.15</v>
      </c>
      <c r="J69" s="35" t="str">
        <f>IF(OUT!F16="", "", OUT!F16)</f>
        <v>CERTIFIED ORGANIC STRIP TRAY</v>
      </c>
      <c r="K69" s="8">
        <f>IF(OUT!P16="", "", OUT!P16)</f>
        <v>50</v>
      </c>
      <c r="L69" s="8" t="str">
        <f>IF(OUT!AE16="", "", OUT!AE16)</f>
        <v/>
      </c>
      <c r="M69" s="8" t="str">
        <f>IF(OUT!AG16="", "", OUT!AG16)</f>
        <v/>
      </c>
      <c r="N69" s="8" t="str">
        <f>IF(OUT!AQ16="", "", OUT!AQ16)</f>
        <v/>
      </c>
      <c r="O69" s="8" t="str">
        <f>IF(OUT!BO16="", "", OUT!BO16)</f>
        <v>T3</v>
      </c>
      <c r="P69" s="9">
        <f>IF(OUT!N16="", "", OUT!N16)</f>
        <v>0.82299999999999995</v>
      </c>
      <c r="Q69" s="10">
        <f>IF(OUT!O16="", "", OUT!O16)</f>
        <v>41.15</v>
      </c>
      <c r="R69" s="9" t="str">
        <f>IF(PPG!H16="", "", PPG!H16)</f>
        <v/>
      </c>
      <c r="S69" s="10" t="str">
        <f>IF(PPG!I16="", "", PPG!I16)</f>
        <v/>
      </c>
      <c r="T69" s="9" t="str">
        <f>IF(PPG!J16="", "", PPG!J16)</f>
        <v/>
      </c>
      <c r="U69" s="10" t="str">
        <f>IF(PPG!K16="", "", PPG!K16)</f>
        <v/>
      </c>
      <c r="V69" s="9" t="str">
        <f>IF(PPG!L16="", "", PPG!L16)</f>
        <v/>
      </c>
      <c r="W69" s="10" t="str">
        <f>IF(PPG!M16="", "", PPG!M16)</f>
        <v/>
      </c>
      <c r="X69" s="9" t="str">
        <f>IF(PPG!N16="", "", PPG!N16)</f>
        <v/>
      </c>
      <c r="Y69" s="10" t="str">
        <f>IF(PPG!O16="", "", PPG!O16)</f>
        <v/>
      </c>
      <c r="Z69" s="9" t="str">
        <f>IF(PPG!Q16="", "", PPG!Q16)</f>
        <v/>
      </c>
      <c r="AA69" s="10" t="str">
        <f>IF(PPG!R16="", "", PPG!R16)</f>
        <v/>
      </c>
      <c r="AB69" s="9" t="str">
        <f>IF(PPG!S16="", "", PPG!S16)</f>
        <v/>
      </c>
      <c r="AC69" s="10" t="str">
        <f>IF(PPG!T16="", "", PPG!T16)</f>
        <v/>
      </c>
      <c r="AD69" s="9" t="str">
        <f>IF(PPG!U16="", "", PPG!U16)</f>
        <v/>
      </c>
      <c r="AE69" s="10" t="str">
        <f>IF(PPG!V16="", "", PPG!V16)</f>
        <v/>
      </c>
      <c r="AF69" s="9" t="str">
        <f>IF(PPG!W16="", "", PPG!W16)</f>
        <v/>
      </c>
      <c r="AG69" s="10" t="str">
        <f>IF(PPG!X16="", "", PPG!X16)</f>
        <v/>
      </c>
      <c r="AH69" s="9" t="str">
        <f>IF(PPG!Y16="", "", PPG!Y16)</f>
        <v/>
      </c>
      <c r="AI69" s="10" t="str">
        <f>IF(PPG!Z16="", "", PPG!Z16)</f>
        <v/>
      </c>
      <c r="AJ69" s="31" t="str">
        <f>IF(D69&lt;&gt;"",D69*I69, "0.00")</f>
        <v>0.00</v>
      </c>
      <c r="AK69" s="8" t="str">
        <f>IF(D69&lt;&gt;"",D69, "0")</f>
        <v>0</v>
      </c>
      <c r="AL69" s="8" t="str">
        <f>IF(D69&lt;&gt;"",D69*K69, "0")</f>
        <v>0</v>
      </c>
    </row>
    <row r="70" spans="1:38">
      <c r="A70" s="8">
        <f>IF(OUT!C83="", "", OUT!C83)</f>
        <v>774</v>
      </c>
      <c r="B70" s="19">
        <f>IF(OUT!A83="", "", OUT!A83)</f>
        <v>61097</v>
      </c>
      <c r="C70" s="8" t="str">
        <f>IF(OUT!D83="", "", OUT!D83)</f>
        <v>DBCO</v>
      </c>
      <c r="D70" s="26"/>
      <c r="E70" s="35" t="str">
        <f>IF(OUT!E83="", "", OUT!E83)</f>
        <v>51 STRIP ORGANIC</v>
      </c>
      <c r="F70" s="23" t="str">
        <f>IF(OUT!AE83="NEW", "✷", "")</f>
        <v/>
      </c>
      <c r="G70" t="str">
        <f>IF(OUT!B83="", "", OUT!B83)</f>
        <v>HERB   PATCHOULI POGOSTEMON CABLIN PATCHOULI</v>
      </c>
      <c r="H70" s="20">
        <f>IF(AND($K$3=1,$K$4="N"),P70,IF(AND($K$3=2,$K$4="N"),R70,IF(AND($K$3=3,$K$4="N"),T70,IF(AND($K$3=4,$K$4="N"),V70,IF(AND($K$3=5,$K$4="N"),X70,IF(AND($K$3=1,$K$4="Y"),Z70,IF(AND($K$3=2,$K$4="Y"),AB70,IF(AND($K$3=3,$K$4="Y"),AD70,IF(AND($K$3=4,$K$4="Y"),AF70,IF(AND($K$3=5,$K$4="Y"),AH70,"FALSE"))))))))))</f>
        <v>0.92600000000000005</v>
      </c>
      <c r="I70" s="21">
        <f>IF(AND($K$3=1,$K$4="N"),Q70,IF(AND($K$3=2,$K$4="N"),S70,IF(AND($K$3=3,$K$4="N"),U70,IF(AND($K$3=4,$K$4="N"),W70,IF(AND($K$3=5,$K$4="N"),Y70,IF(AND($K$3=1,$K$4="Y"),AA70,IF(AND($K$3=2,$K$4="Y"),AC70,IF(AND($K$3=3,$K$4="Y"),AE70,IF(AND($K$3=4,$K$4="Y"),AG70,IF(AND($K$3=5,$K$4="Y"),AI70,"FALSE"))))))))))</f>
        <v>46.3</v>
      </c>
      <c r="J70" s="35" t="str">
        <f>IF(OUT!F83="", "", OUT!F83)</f>
        <v>CERTIFIED ORGANIC STRIP TRAY</v>
      </c>
      <c r="K70" s="8">
        <f>IF(OUT!P83="", "", OUT!P83)</f>
        <v>50</v>
      </c>
      <c r="L70" s="8" t="str">
        <f>IF(OUT!AE83="", "", OUT!AE83)</f>
        <v/>
      </c>
      <c r="M70" s="8" t="str">
        <f>IF(OUT!AG83="", "", OUT!AG83)</f>
        <v/>
      </c>
      <c r="N70" s="8" t="str">
        <f>IF(OUT!AQ83="", "", OUT!AQ83)</f>
        <v/>
      </c>
      <c r="O70" s="8" t="str">
        <f>IF(OUT!BO83="", "", OUT!BO83)</f>
        <v>T3</v>
      </c>
      <c r="P70" s="9">
        <f>IF(OUT!N83="", "", OUT!N83)</f>
        <v>0.92600000000000005</v>
      </c>
      <c r="Q70" s="10">
        <f>IF(OUT!O83="", "", OUT!O83)</f>
        <v>46.3</v>
      </c>
      <c r="R70" s="9" t="str">
        <f>IF(PPG!H83="", "", PPG!H83)</f>
        <v/>
      </c>
      <c r="S70" s="10" t="str">
        <f>IF(PPG!I83="", "", PPG!I83)</f>
        <v/>
      </c>
      <c r="T70" s="9" t="str">
        <f>IF(PPG!J83="", "", PPG!J83)</f>
        <v/>
      </c>
      <c r="U70" s="10" t="str">
        <f>IF(PPG!K83="", "", PPG!K83)</f>
        <v/>
      </c>
      <c r="V70" s="9" t="str">
        <f>IF(PPG!L83="", "", PPG!L83)</f>
        <v/>
      </c>
      <c r="W70" s="10" t="str">
        <f>IF(PPG!M83="", "", PPG!M83)</f>
        <v/>
      </c>
      <c r="X70" s="9" t="str">
        <f>IF(PPG!N83="", "", PPG!N83)</f>
        <v/>
      </c>
      <c r="Y70" s="10" t="str">
        <f>IF(PPG!O83="", "", PPG!O83)</f>
        <v/>
      </c>
      <c r="Z70" s="9" t="str">
        <f>IF(PPG!Q83="", "", PPG!Q83)</f>
        <v/>
      </c>
      <c r="AA70" s="10" t="str">
        <f>IF(PPG!R83="", "", PPG!R83)</f>
        <v/>
      </c>
      <c r="AB70" s="9" t="str">
        <f>IF(PPG!S83="", "", PPG!S83)</f>
        <v/>
      </c>
      <c r="AC70" s="10" t="str">
        <f>IF(PPG!T83="", "", PPG!T83)</f>
        <v/>
      </c>
      <c r="AD70" s="9" t="str">
        <f>IF(PPG!U83="", "", PPG!U83)</f>
        <v/>
      </c>
      <c r="AE70" s="10" t="str">
        <f>IF(PPG!V83="", "", PPG!V83)</f>
        <v/>
      </c>
      <c r="AF70" s="9" t="str">
        <f>IF(PPG!W83="", "", PPG!W83)</f>
        <v/>
      </c>
      <c r="AG70" s="10" t="str">
        <f>IF(PPG!X83="", "", PPG!X83)</f>
        <v/>
      </c>
      <c r="AH70" s="9" t="str">
        <f>IF(PPG!Y83="", "", PPG!Y83)</f>
        <v/>
      </c>
      <c r="AI70" s="10" t="str">
        <f>IF(PPG!Z83="", "", PPG!Z83)</f>
        <v/>
      </c>
      <c r="AJ70" s="31" t="str">
        <f>IF(D70&lt;&gt;"",D70*I70, "0.00")</f>
        <v>0.00</v>
      </c>
      <c r="AK70" s="8" t="str">
        <f>IF(D70&lt;&gt;"",D70, "0")</f>
        <v>0</v>
      </c>
      <c r="AL70" s="8" t="str">
        <f>IF(D70&lt;&gt;"",D70*K70, "0")</f>
        <v>0</v>
      </c>
    </row>
    <row r="71" spans="1:38">
      <c r="A71" s="8">
        <f>IF(OUT!C15="", "", OUT!C15)</f>
        <v>774</v>
      </c>
      <c r="B71" s="19">
        <f>IF(OUT!A15="", "", OUT!A15)</f>
        <v>7787</v>
      </c>
      <c r="C71" s="8" t="str">
        <f>IF(OUT!D15="", "", OUT!D15)</f>
        <v>DBCO</v>
      </c>
      <c r="D71" s="26"/>
      <c r="E71" s="35" t="str">
        <f>IF(OUT!E15="", "", OUT!E15)</f>
        <v>51 STRIP ORGANIC</v>
      </c>
      <c r="F71" s="23" t="str">
        <f>IF(OUT!AE15="NEW", "✷", "")</f>
        <v/>
      </c>
      <c r="G71" t="str">
        <f>IF(OUT!B15="", "", OUT!B15)</f>
        <v>HERB   ROSEMARY ROSMARINUS OFFICINALIS (UPRIGHT)</v>
      </c>
      <c r="H71" s="20">
        <f>IF(AND($K$3=1,$K$4="N"),P71,IF(AND($K$3=2,$K$4="N"),R71,IF(AND($K$3=3,$K$4="N"),T71,IF(AND($K$3=4,$K$4="N"),V71,IF(AND($K$3=5,$K$4="N"),X71,IF(AND($K$3=1,$K$4="Y"),Z71,IF(AND($K$3=2,$K$4="Y"),AB71,IF(AND($K$3=3,$K$4="Y"),AD71,IF(AND($K$3=4,$K$4="Y"),AF71,IF(AND($K$3=5,$K$4="Y"),AH71,"FALSE"))))))))))</f>
        <v>0.82299999999999995</v>
      </c>
      <c r="I71" s="21">
        <f>IF(AND($K$3=1,$K$4="N"),Q71,IF(AND($K$3=2,$K$4="N"),S71,IF(AND($K$3=3,$K$4="N"),U71,IF(AND($K$3=4,$K$4="N"),W71,IF(AND($K$3=5,$K$4="N"),Y71,IF(AND($K$3=1,$K$4="Y"),AA71,IF(AND($K$3=2,$K$4="Y"),AC71,IF(AND($K$3=3,$K$4="Y"),AE71,IF(AND($K$3=4,$K$4="Y"),AG71,IF(AND($K$3=5,$K$4="Y"),AI71,"FALSE"))))))))))</f>
        <v>41.15</v>
      </c>
      <c r="J71" s="35" t="str">
        <f>IF(OUT!F15="", "", OUT!F15)</f>
        <v>CERTIFIED ORGANIC STRIP TRAY</v>
      </c>
      <c r="K71" s="8">
        <f>IF(OUT!P15="", "", OUT!P15)</f>
        <v>50</v>
      </c>
      <c r="L71" s="8" t="str">
        <f>IF(OUT!AE15="", "", OUT!AE15)</f>
        <v/>
      </c>
      <c r="M71" s="8" t="str">
        <f>IF(OUT!AG15="", "", OUT!AG15)</f>
        <v/>
      </c>
      <c r="N71" s="8" t="str">
        <f>IF(OUT!AQ15="", "", OUT!AQ15)</f>
        <v/>
      </c>
      <c r="O71" s="8" t="str">
        <f>IF(OUT!BO15="", "", OUT!BO15)</f>
        <v>T3</v>
      </c>
      <c r="P71" s="9">
        <f>IF(OUT!N15="", "", OUT!N15)</f>
        <v>0.82299999999999995</v>
      </c>
      <c r="Q71" s="10">
        <f>IF(OUT!O15="", "", OUT!O15)</f>
        <v>41.15</v>
      </c>
      <c r="R71" s="9" t="str">
        <f>IF(PPG!H15="", "", PPG!H15)</f>
        <v/>
      </c>
      <c r="S71" s="10" t="str">
        <f>IF(PPG!I15="", "", PPG!I15)</f>
        <v/>
      </c>
      <c r="T71" s="9" t="str">
        <f>IF(PPG!J15="", "", PPG!J15)</f>
        <v/>
      </c>
      <c r="U71" s="10" t="str">
        <f>IF(PPG!K15="", "", PPG!K15)</f>
        <v/>
      </c>
      <c r="V71" s="9" t="str">
        <f>IF(PPG!L15="", "", PPG!L15)</f>
        <v/>
      </c>
      <c r="W71" s="10" t="str">
        <f>IF(PPG!M15="", "", PPG!M15)</f>
        <v/>
      </c>
      <c r="X71" s="9" t="str">
        <f>IF(PPG!N15="", "", PPG!N15)</f>
        <v/>
      </c>
      <c r="Y71" s="10" t="str">
        <f>IF(PPG!O15="", "", PPG!O15)</f>
        <v/>
      </c>
      <c r="Z71" s="9" t="str">
        <f>IF(PPG!Q15="", "", PPG!Q15)</f>
        <v/>
      </c>
      <c r="AA71" s="10" t="str">
        <f>IF(PPG!R15="", "", PPG!R15)</f>
        <v/>
      </c>
      <c r="AB71" s="9" t="str">
        <f>IF(PPG!S15="", "", PPG!S15)</f>
        <v/>
      </c>
      <c r="AC71" s="10" t="str">
        <f>IF(PPG!T15="", "", PPG!T15)</f>
        <v/>
      </c>
      <c r="AD71" s="9" t="str">
        <f>IF(PPG!U15="", "", PPG!U15)</f>
        <v/>
      </c>
      <c r="AE71" s="10" t="str">
        <f>IF(PPG!V15="", "", PPG!V15)</f>
        <v/>
      </c>
      <c r="AF71" s="9" t="str">
        <f>IF(PPG!W15="", "", PPG!W15)</f>
        <v/>
      </c>
      <c r="AG71" s="10" t="str">
        <f>IF(PPG!X15="", "", PPG!X15)</f>
        <v/>
      </c>
      <c r="AH71" s="9" t="str">
        <f>IF(PPG!Y15="", "", PPG!Y15)</f>
        <v/>
      </c>
      <c r="AI71" s="10" t="str">
        <f>IF(PPG!Z15="", "", PPG!Z15)</f>
        <v/>
      </c>
      <c r="AJ71" s="31" t="str">
        <f>IF(D71&lt;&gt;"",D71*I71, "0.00")</f>
        <v>0.00</v>
      </c>
      <c r="AK71" s="8" t="str">
        <f>IF(D71&lt;&gt;"",D71, "0")</f>
        <v>0</v>
      </c>
      <c r="AL71" s="8" t="str">
        <f>IF(D71&lt;&gt;"",D71*K71, "0")</f>
        <v>0</v>
      </c>
    </row>
    <row r="72" spans="1:38">
      <c r="A72" s="8">
        <f>IF(OUT!C58="", "", OUT!C58)</f>
        <v>774</v>
      </c>
      <c r="B72" s="19">
        <f>IF(OUT!A58="", "", OUT!A58)</f>
        <v>42526</v>
      </c>
      <c r="C72" s="8" t="str">
        <f>IF(OUT!D58="", "", OUT!D58)</f>
        <v>DBCO</v>
      </c>
      <c r="D72" s="26"/>
      <c r="E72" s="35" t="str">
        <f>IF(OUT!E58="", "", OUT!E58)</f>
        <v>51 STRIP ORGANIC</v>
      </c>
      <c r="F72" s="23" t="str">
        <f>IF(OUT!AE58="NEW", "✷", "")</f>
        <v/>
      </c>
      <c r="G72" t="str">
        <f>IF(OUT!B58="", "", OUT!B58)</f>
        <v>HERB   ROSEMARY ROSMARINUS OFFICINALIS ABRAXAS</v>
      </c>
      <c r="H72" s="20">
        <f>IF(AND($K$3=1,$K$4="N"),P72,IF(AND($K$3=2,$K$4="N"),R72,IF(AND($K$3=3,$K$4="N"),T72,IF(AND($K$3=4,$K$4="N"),V72,IF(AND($K$3=5,$K$4="N"),X72,IF(AND($K$3=1,$K$4="Y"),Z72,IF(AND($K$3=2,$K$4="Y"),AB72,IF(AND($K$3=3,$K$4="Y"),AD72,IF(AND($K$3=4,$K$4="Y"),AF72,IF(AND($K$3=5,$K$4="Y"),AH72,"FALSE"))))))))))</f>
        <v>0.82299999999999995</v>
      </c>
      <c r="I72" s="21">
        <f>IF(AND($K$3=1,$K$4="N"),Q72,IF(AND($K$3=2,$K$4="N"),S72,IF(AND($K$3=3,$K$4="N"),U72,IF(AND($K$3=4,$K$4="N"),W72,IF(AND($K$3=5,$K$4="N"),Y72,IF(AND($K$3=1,$K$4="Y"),AA72,IF(AND($K$3=2,$K$4="Y"),AC72,IF(AND($K$3=3,$K$4="Y"),AE72,IF(AND($K$3=4,$K$4="Y"),AG72,IF(AND($K$3=5,$K$4="Y"),AI72,"FALSE"))))))))))</f>
        <v>41.15</v>
      </c>
      <c r="J72" s="35" t="str">
        <f>IF(OUT!F58="", "", OUT!F58)</f>
        <v>CERTIFIED ORGANIC STRIP TRAY</v>
      </c>
      <c r="K72" s="8">
        <f>IF(OUT!P58="", "", OUT!P58)</f>
        <v>50</v>
      </c>
      <c r="L72" s="8" t="str">
        <f>IF(OUT!AE58="", "", OUT!AE58)</f>
        <v/>
      </c>
      <c r="M72" s="8" t="str">
        <f>IF(OUT!AG58="", "", OUT!AG58)</f>
        <v/>
      </c>
      <c r="N72" s="8" t="str">
        <f>IF(OUT!AQ58="", "", OUT!AQ58)</f>
        <v/>
      </c>
      <c r="O72" s="8" t="str">
        <f>IF(OUT!BO58="", "", OUT!BO58)</f>
        <v>T3</v>
      </c>
      <c r="P72" s="9">
        <f>IF(OUT!N58="", "", OUT!N58)</f>
        <v>0.82299999999999995</v>
      </c>
      <c r="Q72" s="10">
        <f>IF(OUT!O58="", "", OUT!O58)</f>
        <v>41.15</v>
      </c>
      <c r="R72" s="9" t="str">
        <f>IF(PPG!H58="", "", PPG!H58)</f>
        <v/>
      </c>
      <c r="S72" s="10" t="str">
        <f>IF(PPG!I58="", "", PPG!I58)</f>
        <v/>
      </c>
      <c r="T72" s="9" t="str">
        <f>IF(PPG!J58="", "", PPG!J58)</f>
        <v/>
      </c>
      <c r="U72" s="10" t="str">
        <f>IF(PPG!K58="", "", PPG!K58)</f>
        <v/>
      </c>
      <c r="V72" s="9" t="str">
        <f>IF(PPG!L58="", "", PPG!L58)</f>
        <v/>
      </c>
      <c r="W72" s="10" t="str">
        <f>IF(PPG!M58="", "", PPG!M58)</f>
        <v/>
      </c>
      <c r="X72" s="9" t="str">
        <f>IF(PPG!N58="", "", PPG!N58)</f>
        <v/>
      </c>
      <c r="Y72" s="10" t="str">
        <f>IF(PPG!O58="", "", PPG!O58)</f>
        <v/>
      </c>
      <c r="Z72" s="9" t="str">
        <f>IF(PPG!Q58="", "", PPG!Q58)</f>
        <v/>
      </c>
      <c r="AA72" s="10" t="str">
        <f>IF(PPG!R58="", "", PPG!R58)</f>
        <v/>
      </c>
      <c r="AB72" s="9" t="str">
        <f>IF(PPG!S58="", "", PPG!S58)</f>
        <v/>
      </c>
      <c r="AC72" s="10" t="str">
        <f>IF(PPG!T58="", "", PPG!T58)</f>
        <v/>
      </c>
      <c r="AD72" s="9" t="str">
        <f>IF(PPG!U58="", "", PPG!U58)</f>
        <v/>
      </c>
      <c r="AE72" s="10" t="str">
        <f>IF(PPG!V58="", "", PPG!V58)</f>
        <v/>
      </c>
      <c r="AF72" s="9" t="str">
        <f>IF(PPG!W58="", "", PPG!W58)</f>
        <v/>
      </c>
      <c r="AG72" s="10" t="str">
        <f>IF(PPG!X58="", "", PPG!X58)</f>
        <v/>
      </c>
      <c r="AH72" s="9" t="str">
        <f>IF(PPG!Y58="", "", PPG!Y58)</f>
        <v/>
      </c>
      <c r="AI72" s="10" t="str">
        <f>IF(PPG!Z58="", "", PPG!Z58)</f>
        <v/>
      </c>
      <c r="AJ72" s="31" t="str">
        <f>IF(D72&lt;&gt;"",D72*I72, "0.00")</f>
        <v>0.00</v>
      </c>
      <c r="AK72" s="8" t="str">
        <f>IF(D72&lt;&gt;"",D72, "0")</f>
        <v>0</v>
      </c>
      <c r="AL72" s="8" t="str">
        <f>IF(D72&lt;&gt;"",D72*K72, "0")</f>
        <v>0</v>
      </c>
    </row>
    <row r="73" spans="1:38">
      <c r="A73" s="8">
        <f>IF(OUT!C28="", "", OUT!C28)</f>
        <v>774</v>
      </c>
      <c r="B73" s="19">
        <f>IF(OUT!A28="", "", OUT!A28)</f>
        <v>30649</v>
      </c>
      <c r="C73" s="8" t="str">
        <f>IF(OUT!D28="", "", OUT!D28)</f>
        <v>DBCO</v>
      </c>
      <c r="D73" s="26"/>
      <c r="E73" s="35" t="str">
        <f>IF(OUT!E28="", "", OUT!E28)</f>
        <v>51 STRIP ORGANIC</v>
      </c>
      <c r="F73" s="23" t="str">
        <f>IF(OUT!AE28="NEW", "✷", "")</f>
        <v/>
      </c>
      <c r="G73" t="str">
        <f>IF(OUT!B28="", "", OUT!B28)</f>
        <v>HERB   ROSEMARY ROSMARINUS OFFICINALIS ARP</v>
      </c>
      <c r="H73" s="20">
        <f>IF(AND($K$3=1,$K$4="N"),P73,IF(AND($K$3=2,$K$4="N"),R73,IF(AND($K$3=3,$K$4="N"),T73,IF(AND($K$3=4,$K$4="N"),V73,IF(AND($K$3=5,$K$4="N"),X73,IF(AND($K$3=1,$K$4="Y"),Z73,IF(AND($K$3=2,$K$4="Y"),AB73,IF(AND($K$3=3,$K$4="Y"),AD73,IF(AND($K$3=4,$K$4="Y"),AF73,IF(AND($K$3=5,$K$4="Y"),AH73,"FALSE"))))))))))</f>
        <v>0.82299999999999995</v>
      </c>
      <c r="I73" s="21">
        <f>IF(AND($K$3=1,$K$4="N"),Q73,IF(AND($K$3=2,$K$4="N"),S73,IF(AND($K$3=3,$K$4="N"),U73,IF(AND($K$3=4,$K$4="N"),W73,IF(AND($K$3=5,$K$4="N"),Y73,IF(AND($K$3=1,$K$4="Y"),AA73,IF(AND($K$3=2,$K$4="Y"),AC73,IF(AND($K$3=3,$K$4="Y"),AE73,IF(AND($K$3=4,$K$4="Y"),AG73,IF(AND($K$3=5,$K$4="Y"),AI73,"FALSE"))))))))))</f>
        <v>41.15</v>
      </c>
      <c r="J73" s="35" t="str">
        <f>IF(OUT!F28="", "", OUT!F28)</f>
        <v>CERTIFIED ORGANIC STRIP TRAY</v>
      </c>
      <c r="K73" s="8">
        <f>IF(OUT!P28="", "", OUT!P28)</f>
        <v>50</v>
      </c>
      <c r="L73" s="8" t="str">
        <f>IF(OUT!AE28="", "", OUT!AE28)</f>
        <v/>
      </c>
      <c r="M73" s="8" t="str">
        <f>IF(OUT!AG28="", "", OUT!AG28)</f>
        <v/>
      </c>
      <c r="N73" s="8" t="str">
        <f>IF(OUT!AQ28="", "", OUT!AQ28)</f>
        <v/>
      </c>
      <c r="O73" s="8" t="str">
        <f>IF(OUT!BO28="", "", OUT!BO28)</f>
        <v>T3</v>
      </c>
      <c r="P73" s="9">
        <f>IF(OUT!N28="", "", OUT!N28)</f>
        <v>0.82299999999999995</v>
      </c>
      <c r="Q73" s="10">
        <f>IF(OUT!O28="", "", OUT!O28)</f>
        <v>41.15</v>
      </c>
      <c r="R73" s="9" t="str">
        <f>IF(PPG!H28="", "", PPG!H28)</f>
        <v/>
      </c>
      <c r="S73" s="10" t="str">
        <f>IF(PPG!I28="", "", PPG!I28)</f>
        <v/>
      </c>
      <c r="T73" s="9" t="str">
        <f>IF(PPG!J28="", "", PPG!J28)</f>
        <v/>
      </c>
      <c r="U73" s="10" t="str">
        <f>IF(PPG!K28="", "", PPG!K28)</f>
        <v/>
      </c>
      <c r="V73" s="9" t="str">
        <f>IF(PPG!L28="", "", PPG!L28)</f>
        <v/>
      </c>
      <c r="W73" s="10" t="str">
        <f>IF(PPG!M28="", "", PPG!M28)</f>
        <v/>
      </c>
      <c r="X73" s="9" t="str">
        <f>IF(PPG!N28="", "", PPG!N28)</f>
        <v/>
      </c>
      <c r="Y73" s="10" t="str">
        <f>IF(PPG!O28="", "", PPG!O28)</f>
        <v/>
      </c>
      <c r="Z73" s="9" t="str">
        <f>IF(PPG!Q28="", "", PPG!Q28)</f>
        <v/>
      </c>
      <c r="AA73" s="10" t="str">
        <f>IF(PPG!R28="", "", PPG!R28)</f>
        <v/>
      </c>
      <c r="AB73" s="9" t="str">
        <f>IF(PPG!S28="", "", PPG!S28)</f>
        <v/>
      </c>
      <c r="AC73" s="10" t="str">
        <f>IF(PPG!T28="", "", PPG!T28)</f>
        <v/>
      </c>
      <c r="AD73" s="9" t="str">
        <f>IF(PPG!U28="", "", PPG!U28)</f>
        <v/>
      </c>
      <c r="AE73" s="10" t="str">
        <f>IF(PPG!V28="", "", PPG!V28)</f>
        <v/>
      </c>
      <c r="AF73" s="9" t="str">
        <f>IF(PPG!W28="", "", PPG!W28)</f>
        <v/>
      </c>
      <c r="AG73" s="10" t="str">
        <f>IF(PPG!X28="", "", PPG!X28)</f>
        <v/>
      </c>
      <c r="AH73" s="9" t="str">
        <f>IF(PPG!Y28="", "", PPG!Y28)</f>
        <v/>
      </c>
      <c r="AI73" s="10" t="str">
        <f>IF(PPG!Z28="", "", PPG!Z28)</f>
        <v/>
      </c>
      <c r="AJ73" s="31" t="str">
        <f>IF(D73&lt;&gt;"",D73*I73, "0.00")</f>
        <v>0.00</v>
      </c>
      <c r="AK73" s="8" t="str">
        <f>IF(D73&lt;&gt;"",D73, "0")</f>
        <v>0</v>
      </c>
      <c r="AL73" s="8" t="str">
        <f>IF(D73&lt;&gt;"",D73*K73, "0")</f>
        <v>0</v>
      </c>
    </row>
    <row r="74" spans="1:38">
      <c r="A74" s="8">
        <f>IF(OUT!C85="", "", OUT!C85)</f>
        <v>774</v>
      </c>
      <c r="B74" s="19">
        <f>IF(OUT!A85="", "", OUT!A85)</f>
        <v>70088</v>
      </c>
      <c r="C74" s="8" t="str">
        <f>IF(OUT!D85="", "", OUT!D85)</f>
        <v>DBCO</v>
      </c>
      <c r="D74" s="26"/>
      <c r="E74" s="35" t="str">
        <f>IF(OUT!E85="", "", OUT!E85)</f>
        <v>51 STRIP ORGANIC</v>
      </c>
      <c r="F74" s="23" t="str">
        <f>IF(OUT!AE85="NEW", "✷", "")</f>
        <v/>
      </c>
      <c r="G74" t="str">
        <f>IF(OUT!B85="", "", OUT!B85)</f>
        <v>HERB   ROSEMARY ROSMARINUS OFFICINALIS BARBECUE (BAR-B-QUE)</v>
      </c>
      <c r="H74" s="20">
        <f>IF(AND($K$3=1,$K$4="N"),P74,IF(AND($K$3=2,$K$4="N"),R74,IF(AND($K$3=3,$K$4="N"),T74,IF(AND($K$3=4,$K$4="N"),V74,IF(AND($K$3=5,$K$4="N"),X74,IF(AND($K$3=1,$K$4="Y"),Z74,IF(AND($K$3=2,$K$4="Y"),AB74,IF(AND($K$3=3,$K$4="Y"),AD74,IF(AND($K$3=4,$K$4="Y"),AF74,IF(AND($K$3=5,$K$4="Y"),AH74,"FALSE"))))))))))</f>
        <v>0.82299999999999995</v>
      </c>
      <c r="I74" s="21">
        <f>IF(AND($K$3=1,$K$4="N"),Q74,IF(AND($K$3=2,$K$4="N"),S74,IF(AND($K$3=3,$K$4="N"),U74,IF(AND($K$3=4,$K$4="N"),W74,IF(AND($K$3=5,$K$4="N"),Y74,IF(AND($K$3=1,$K$4="Y"),AA74,IF(AND($K$3=2,$K$4="Y"),AC74,IF(AND($K$3=3,$K$4="Y"),AE74,IF(AND($K$3=4,$K$4="Y"),AG74,IF(AND($K$3=5,$K$4="Y"),AI74,"FALSE"))))))))))</f>
        <v>41.15</v>
      </c>
      <c r="J74" s="35" t="str">
        <f>IF(OUT!F85="", "", OUT!F85)</f>
        <v>CERTIFIED ORGANIC STRIP TRAY</v>
      </c>
      <c r="K74" s="8">
        <f>IF(OUT!P85="", "", OUT!P85)</f>
        <v>50</v>
      </c>
      <c r="L74" s="8" t="str">
        <f>IF(OUT!AE85="", "", OUT!AE85)</f>
        <v/>
      </c>
      <c r="M74" s="8" t="str">
        <f>IF(OUT!AG85="", "", OUT!AG85)</f>
        <v/>
      </c>
      <c r="N74" s="8" t="str">
        <f>IF(OUT!AQ85="", "", OUT!AQ85)</f>
        <v/>
      </c>
      <c r="O74" s="8" t="str">
        <f>IF(OUT!BO85="", "", OUT!BO85)</f>
        <v>T3</v>
      </c>
      <c r="P74" s="9">
        <f>IF(OUT!N85="", "", OUT!N85)</f>
        <v>0.82299999999999995</v>
      </c>
      <c r="Q74" s="10">
        <f>IF(OUT!O85="", "", OUT!O85)</f>
        <v>41.15</v>
      </c>
      <c r="R74" s="9" t="str">
        <f>IF(PPG!H85="", "", PPG!H85)</f>
        <v/>
      </c>
      <c r="S74" s="10" t="str">
        <f>IF(PPG!I85="", "", PPG!I85)</f>
        <v/>
      </c>
      <c r="T74" s="9" t="str">
        <f>IF(PPG!J85="", "", PPG!J85)</f>
        <v/>
      </c>
      <c r="U74" s="10" t="str">
        <f>IF(PPG!K85="", "", PPG!K85)</f>
        <v/>
      </c>
      <c r="V74" s="9" t="str">
        <f>IF(PPG!L85="", "", PPG!L85)</f>
        <v/>
      </c>
      <c r="W74" s="10" t="str">
        <f>IF(PPG!M85="", "", PPG!M85)</f>
        <v/>
      </c>
      <c r="X74" s="9" t="str">
        <f>IF(PPG!N85="", "", PPG!N85)</f>
        <v/>
      </c>
      <c r="Y74" s="10" t="str">
        <f>IF(PPG!O85="", "", PPG!O85)</f>
        <v/>
      </c>
      <c r="Z74" s="9" t="str">
        <f>IF(PPG!Q85="", "", PPG!Q85)</f>
        <v/>
      </c>
      <c r="AA74" s="10" t="str">
        <f>IF(PPG!R85="", "", PPG!R85)</f>
        <v/>
      </c>
      <c r="AB74" s="9" t="str">
        <f>IF(PPG!S85="", "", PPG!S85)</f>
        <v/>
      </c>
      <c r="AC74" s="10" t="str">
        <f>IF(PPG!T85="", "", PPG!T85)</f>
        <v/>
      </c>
      <c r="AD74" s="9" t="str">
        <f>IF(PPG!U85="", "", PPG!U85)</f>
        <v/>
      </c>
      <c r="AE74" s="10" t="str">
        <f>IF(PPG!V85="", "", PPG!V85)</f>
        <v/>
      </c>
      <c r="AF74" s="9" t="str">
        <f>IF(PPG!W85="", "", PPG!W85)</f>
        <v/>
      </c>
      <c r="AG74" s="10" t="str">
        <f>IF(PPG!X85="", "", PPG!X85)</f>
        <v/>
      </c>
      <c r="AH74" s="9" t="str">
        <f>IF(PPG!Y85="", "", PPG!Y85)</f>
        <v/>
      </c>
      <c r="AI74" s="10" t="str">
        <f>IF(PPG!Z85="", "", PPG!Z85)</f>
        <v/>
      </c>
      <c r="AJ74" s="31" t="str">
        <f>IF(D74&lt;&gt;"",D74*I74, "0.00")</f>
        <v>0.00</v>
      </c>
      <c r="AK74" s="8" t="str">
        <f>IF(D74&lt;&gt;"",D74, "0")</f>
        <v>0</v>
      </c>
      <c r="AL74" s="8" t="str">
        <f>IF(D74&lt;&gt;"",D74*K74, "0")</f>
        <v>0</v>
      </c>
    </row>
    <row r="75" spans="1:38">
      <c r="A75" s="8">
        <f>IF(OUT!C106="", "", OUT!C106)</f>
        <v>774</v>
      </c>
      <c r="B75" s="19">
        <f>IF(OUT!A106="", "", OUT!A106)</f>
        <v>87335</v>
      </c>
      <c r="C75" s="8" t="str">
        <f>IF(OUT!D106="", "", OUT!D106)</f>
        <v>DBCO</v>
      </c>
      <c r="D75" s="26"/>
      <c r="E75" s="35" t="str">
        <f>IF(OUT!E106="", "", OUT!E106)</f>
        <v>51 STRIP ORGANIC</v>
      </c>
      <c r="F75" s="23" t="str">
        <f>IF(OUT!AE106="NEW", "✷", "")</f>
        <v/>
      </c>
      <c r="G75" t="str">
        <f>IF(OUT!B106="", "", OUT!B106)</f>
        <v>HERB   ROSEMARY ROSMARINUS OFFICINALIS BLUE RAIN</v>
      </c>
      <c r="H75" s="20">
        <f>IF(AND($K$3=1,$K$4="N"),P75,IF(AND($K$3=2,$K$4="N"),R75,IF(AND($K$3=3,$K$4="N"),T75,IF(AND($K$3=4,$K$4="N"),V75,IF(AND($K$3=5,$K$4="N"),X75,IF(AND($K$3=1,$K$4="Y"),Z75,IF(AND($K$3=2,$K$4="Y"),AB75,IF(AND($K$3=3,$K$4="Y"),AD75,IF(AND($K$3=4,$K$4="Y"),AF75,IF(AND($K$3=5,$K$4="Y"),AH75,"FALSE"))))))))))</f>
        <v>0.82299999999999995</v>
      </c>
      <c r="I75" s="21">
        <f>IF(AND($K$3=1,$K$4="N"),Q75,IF(AND($K$3=2,$K$4="N"),S75,IF(AND($K$3=3,$K$4="N"),U75,IF(AND($K$3=4,$K$4="N"),W75,IF(AND($K$3=5,$K$4="N"),Y75,IF(AND($K$3=1,$K$4="Y"),AA75,IF(AND($K$3=2,$K$4="Y"),AC75,IF(AND($K$3=3,$K$4="Y"),AE75,IF(AND($K$3=4,$K$4="Y"),AG75,IF(AND($K$3=5,$K$4="Y"),AI75,"FALSE"))))))))))</f>
        <v>41.15</v>
      </c>
      <c r="J75" s="35" t="str">
        <f>IF(OUT!F106="", "", OUT!F106)</f>
        <v>CERTIFIED ORGANIC STRIP TRAY</v>
      </c>
      <c r="K75" s="8">
        <f>IF(OUT!P106="", "", OUT!P106)</f>
        <v>50</v>
      </c>
      <c r="L75" s="8" t="str">
        <f>IF(OUT!AE106="", "", OUT!AE106)</f>
        <v/>
      </c>
      <c r="M75" s="8" t="str">
        <f>IF(OUT!AG106="", "", OUT!AG106)</f>
        <v/>
      </c>
      <c r="N75" s="8" t="str">
        <f>IF(OUT!AQ106="", "", OUT!AQ106)</f>
        <v/>
      </c>
      <c r="O75" s="8" t="str">
        <f>IF(OUT!BO106="", "", OUT!BO106)</f>
        <v>T3</v>
      </c>
      <c r="P75" s="9">
        <f>IF(OUT!N106="", "", OUT!N106)</f>
        <v>0.82299999999999995</v>
      </c>
      <c r="Q75" s="10">
        <f>IF(OUT!O106="", "", OUT!O106)</f>
        <v>41.15</v>
      </c>
      <c r="R75" s="9" t="str">
        <f>IF(PPG!H106="", "", PPG!H106)</f>
        <v/>
      </c>
      <c r="S75" s="10" t="str">
        <f>IF(PPG!I106="", "", PPG!I106)</f>
        <v/>
      </c>
      <c r="T75" s="9" t="str">
        <f>IF(PPG!J106="", "", PPG!J106)</f>
        <v/>
      </c>
      <c r="U75" s="10" t="str">
        <f>IF(PPG!K106="", "", PPG!K106)</f>
        <v/>
      </c>
      <c r="V75" s="9" t="str">
        <f>IF(PPG!L106="", "", PPG!L106)</f>
        <v/>
      </c>
      <c r="W75" s="10" t="str">
        <f>IF(PPG!M106="", "", PPG!M106)</f>
        <v/>
      </c>
      <c r="X75" s="9" t="str">
        <f>IF(PPG!N106="", "", PPG!N106)</f>
        <v/>
      </c>
      <c r="Y75" s="10" t="str">
        <f>IF(PPG!O106="", "", PPG!O106)</f>
        <v/>
      </c>
      <c r="Z75" s="9" t="str">
        <f>IF(PPG!Q106="", "", PPG!Q106)</f>
        <v/>
      </c>
      <c r="AA75" s="10" t="str">
        <f>IF(PPG!R106="", "", PPG!R106)</f>
        <v/>
      </c>
      <c r="AB75" s="9" t="str">
        <f>IF(PPG!S106="", "", PPG!S106)</f>
        <v/>
      </c>
      <c r="AC75" s="10" t="str">
        <f>IF(PPG!T106="", "", PPG!T106)</f>
        <v/>
      </c>
      <c r="AD75" s="9" t="str">
        <f>IF(PPG!U106="", "", PPG!U106)</f>
        <v/>
      </c>
      <c r="AE75" s="10" t="str">
        <f>IF(PPG!V106="", "", PPG!V106)</f>
        <v/>
      </c>
      <c r="AF75" s="9" t="str">
        <f>IF(PPG!W106="", "", PPG!W106)</f>
        <v/>
      </c>
      <c r="AG75" s="10" t="str">
        <f>IF(PPG!X106="", "", PPG!X106)</f>
        <v/>
      </c>
      <c r="AH75" s="9" t="str">
        <f>IF(PPG!Y106="", "", PPG!Y106)</f>
        <v/>
      </c>
      <c r="AI75" s="10" t="str">
        <f>IF(PPG!Z106="", "", PPG!Z106)</f>
        <v/>
      </c>
      <c r="AJ75" s="31" t="str">
        <f>IF(D75&lt;&gt;"",D75*I75, "0.00")</f>
        <v>0.00</v>
      </c>
      <c r="AK75" s="8" t="str">
        <f>IF(D75&lt;&gt;"",D75, "0")</f>
        <v>0</v>
      </c>
      <c r="AL75" s="8" t="str">
        <f>IF(D75&lt;&gt;"",D75*K75, "0")</f>
        <v>0</v>
      </c>
    </row>
    <row r="76" spans="1:38">
      <c r="A76" s="8">
        <f>IF(OUT!C29="", "", OUT!C29)</f>
        <v>774</v>
      </c>
      <c r="B76" s="19">
        <f>IF(OUT!A29="", "", OUT!A29)</f>
        <v>30650</v>
      </c>
      <c r="C76" s="8" t="str">
        <f>IF(OUT!D29="", "", OUT!D29)</f>
        <v>DBCO</v>
      </c>
      <c r="D76" s="26"/>
      <c r="E76" s="35" t="str">
        <f>IF(OUT!E29="", "", OUT!E29)</f>
        <v>51 STRIP ORGANIC</v>
      </c>
      <c r="F76" s="23" t="str">
        <f>IF(OUT!AE29="NEW", "✷", "")</f>
        <v/>
      </c>
      <c r="G76" t="str">
        <f>IF(OUT!B29="", "", OUT!B29)</f>
        <v>HERB   ROSEMARY ROSMARINUS OFFICINALIS FORESTER</v>
      </c>
      <c r="H76" s="20">
        <f>IF(AND($K$3=1,$K$4="N"),P76,IF(AND($K$3=2,$K$4="N"),R76,IF(AND($K$3=3,$K$4="N"),T76,IF(AND($K$3=4,$K$4="N"),V76,IF(AND($K$3=5,$K$4="N"),X76,IF(AND($K$3=1,$K$4="Y"),Z76,IF(AND($K$3=2,$K$4="Y"),AB76,IF(AND($K$3=3,$K$4="Y"),AD76,IF(AND($K$3=4,$K$4="Y"),AF76,IF(AND($K$3=5,$K$4="Y"),AH76,"FALSE"))))))))))</f>
        <v>0.82299999999999995</v>
      </c>
      <c r="I76" s="21">
        <f>IF(AND($K$3=1,$K$4="N"),Q76,IF(AND($K$3=2,$K$4="N"),S76,IF(AND($K$3=3,$K$4="N"),U76,IF(AND($K$3=4,$K$4="N"),W76,IF(AND($K$3=5,$K$4="N"),Y76,IF(AND($K$3=1,$K$4="Y"),AA76,IF(AND($K$3=2,$K$4="Y"),AC76,IF(AND($K$3=3,$K$4="Y"),AE76,IF(AND($K$3=4,$K$4="Y"),AG76,IF(AND($K$3=5,$K$4="Y"),AI76,"FALSE"))))))))))</f>
        <v>41.15</v>
      </c>
      <c r="J76" s="35" t="str">
        <f>IF(OUT!F29="", "", OUT!F29)</f>
        <v>CERTIFIED ORGANIC STRIP TRAY</v>
      </c>
      <c r="K76" s="8">
        <f>IF(OUT!P29="", "", OUT!P29)</f>
        <v>50</v>
      </c>
      <c r="L76" s="8" t="str">
        <f>IF(OUT!AE29="", "", OUT!AE29)</f>
        <v/>
      </c>
      <c r="M76" s="8" t="str">
        <f>IF(OUT!AG29="", "", OUT!AG29)</f>
        <v/>
      </c>
      <c r="N76" s="8" t="str">
        <f>IF(OUT!AQ29="", "", OUT!AQ29)</f>
        <v/>
      </c>
      <c r="O76" s="8" t="str">
        <f>IF(OUT!BO29="", "", OUT!BO29)</f>
        <v>T3</v>
      </c>
      <c r="P76" s="9">
        <f>IF(OUT!N29="", "", OUT!N29)</f>
        <v>0.82299999999999995</v>
      </c>
      <c r="Q76" s="10">
        <f>IF(OUT!O29="", "", OUT!O29)</f>
        <v>41.15</v>
      </c>
      <c r="R76" s="9" t="str">
        <f>IF(PPG!H29="", "", PPG!H29)</f>
        <v/>
      </c>
      <c r="S76" s="10" t="str">
        <f>IF(PPG!I29="", "", PPG!I29)</f>
        <v/>
      </c>
      <c r="T76" s="9" t="str">
        <f>IF(PPG!J29="", "", PPG!J29)</f>
        <v/>
      </c>
      <c r="U76" s="10" t="str">
        <f>IF(PPG!K29="", "", PPG!K29)</f>
        <v/>
      </c>
      <c r="V76" s="9" t="str">
        <f>IF(PPG!L29="", "", PPG!L29)</f>
        <v/>
      </c>
      <c r="W76" s="10" t="str">
        <f>IF(PPG!M29="", "", PPG!M29)</f>
        <v/>
      </c>
      <c r="X76" s="9" t="str">
        <f>IF(PPG!N29="", "", PPG!N29)</f>
        <v/>
      </c>
      <c r="Y76" s="10" t="str">
        <f>IF(PPG!O29="", "", PPG!O29)</f>
        <v/>
      </c>
      <c r="Z76" s="9" t="str">
        <f>IF(PPG!Q29="", "", PPG!Q29)</f>
        <v/>
      </c>
      <c r="AA76" s="10" t="str">
        <f>IF(PPG!R29="", "", PPG!R29)</f>
        <v/>
      </c>
      <c r="AB76" s="9" t="str">
        <f>IF(PPG!S29="", "", PPG!S29)</f>
        <v/>
      </c>
      <c r="AC76" s="10" t="str">
        <f>IF(PPG!T29="", "", PPG!T29)</f>
        <v/>
      </c>
      <c r="AD76" s="9" t="str">
        <f>IF(PPG!U29="", "", PPG!U29)</f>
        <v/>
      </c>
      <c r="AE76" s="10" t="str">
        <f>IF(PPG!V29="", "", PPG!V29)</f>
        <v/>
      </c>
      <c r="AF76" s="9" t="str">
        <f>IF(PPG!W29="", "", PPG!W29)</f>
        <v/>
      </c>
      <c r="AG76" s="10" t="str">
        <f>IF(PPG!X29="", "", PPG!X29)</f>
        <v/>
      </c>
      <c r="AH76" s="9" t="str">
        <f>IF(PPG!Y29="", "", PPG!Y29)</f>
        <v/>
      </c>
      <c r="AI76" s="10" t="str">
        <f>IF(PPG!Z29="", "", PPG!Z29)</f>
        <v/>
      </c>
      <c r="AJ76" s="31" t="str">
        <f>IF(D76&lt;&gt;"",D76*I76, "0.00")</f>
        <v>0.00</v>
      </c>
      <c r="AK76" s="8" t="str">
        <f>IF(D76&lt;&gt;"",D76, "0")</f>
        <v>0</v>
      </c>
      <c r="AL76" s="8" t="str">
        <f>IF(D76&lt;&gt;"",D76*K76, "0")</f>
        <v>0</v>
      </c>
    </row>
    <row r="77" spans="1:38">
      <c r="A77" s="8">
        <f>IF(OUT!C88="", "", OUT!C88)</f>
        <v>774</v>
      </c>
      <c r="B77" s="19">
        <f>IF(OUT!A88="", "", OUT!A88)</f>
        <v>70823</v>
      </c>
      <c r="C77" s="8" t="str">
        <f>IF(OUT!D88="", "", OUT!D88)</f>
        <v>DBCO</v>
      </c>
      <c r="D77" s="26"/>
      <c r="E77" s="35" t="str">
        <f>IF(OUT!E88="", "", OUT!E88)</f>
        <v>51 STRIP ORGANIC</v>
      </c>
      <c r="F77" s="23" t="str">
        <f>IF(OUT!AE88="NEW", "✷", "")</f>
        <v/>
      </c>
      <c r="G77" t="str">
        <f>IF(OUT!B88="", "", OUT!B88)</f>
        <v>HERB   ROSEMARY ROSMARINUS OFFICINALIS FOXTAIL</v>
      </c>
      <c r="H77" s="20">
        <f>IF(AND($K$3=1,$K$4="N"),P77,IF(AND($K$3=2,$K$4="N"),R77,IF(AND($K$3=3,$K$4="N"),T77,IF(AND($K$3=4,$K$4="N"),V77,IF(AND($K$3=5,$K$4="N"),X77,IF(AND($K$3=1,$K$4="Y"),Z77,IF(AND($K$3=2,$K$4="Y"),AB77,IF(AND($K$3=3,$K$4="Y"),AD77,IF(AND($K$3=4,$K$4="Y"),AF77,IF(AND($K$3=5,$K$4="Y"),AH77,"FALSE"))))))))))</f>
        <v>0.82299999999999995</v>
      </c>
      <c r="I77" s="21">
        <f>IF(AND($K$3=1,$K$4="N"),Q77,IF(AND($K$3=2,$K$4="N"),S77,IF(AND($K$3=3,$K$4="N"),U77,IF(AND($K$3=4,$K$4="N"),W77,IF(AND($K$3=5,$K$4="N"),Y77,IF(AND($K$3=1,$K$4="Y"),AA77,IF(AND($K$3=2,$K$4="Y"),AC77,IF(AND($K$3=3,$K$4="Y"),AE77,IF(AND($K$3=4,$K$4="Y"),AG77,IF(AND($K$3=5,$K$4="Y"),AI77,"FALSE"))))))))))</f>
        <v>41.15</v>
      </c>
      <c r="J77" s="35" t="str">
        <f>IF(OUT!F88="", "", OUT!F88)</f>
        <v>CERTIFIED ORGANIC STRIP TRAY</v>
      </c>
      <c r="K77" s="8">
        <f>IF(OUT!P88="", "", OUT!P88)</f>
        <v>50</v>
      </c>
      <c r="L77" s="8" t="str">
        <f>IF(OUT!AE88="", "", OUT!AE88)</f>
        <v/>
      </c>
      <c r="M77" s="8" t="str">
        <f>IF(OUT!AG88="", "", OUT!AG88)</f>
        <v/>
      </c>
      <c r="N77" s="8" t="str">
        <f>IF(OUT!AQ88="", "", OUT!AQ88)</f>
        <v/>
      </c>
      <c r="O77" s="8" t="str">
        <f>IF(OUT!BO88="", "", OUT!BO88)</f>
        <v>T3</v>
      </c>
      <c r="P77" s="9">
        <f>IF(OUT!N88="", "", OUT!N88)</f>
        <v>0.82299999999999995</v>
      </c>
      <c r="Q77" s="10">
        <f>IF(OUT!O88="", "", OUT!O88)</f>
        <v>41.15</v>
      </c>
      <c r="R77" s="9" t="str">
        <f>IF(PPG!H88="", "", PPG!H88)</f>
        <v/>
      </c>
      <c r="S77" s="10" t="str">
        <f>IF(PPG!I88="", "", PPG!I88)</f>
        <v/>
      </c>
      <c r="T77" s="9" t="str">
        <f>IF(PPG!J88="", "", PPG!J88)</f>
        <v/>
      </c>
      <c r="U77" s="10" t="str">
        <f>IF(PPG!K88="", "", PPG!K88)</f>
        <v/>
      </c>
      <c r="V77" s="9" t="str">
        <f>IF(PPG!L88="", "", PPG!L88)</f>
        <v/>
      </c>
      <c r="W77" s="10" t="str">
        <f>IF(PPG!M88="", "", PPG!M88)</f>
        <v/>
      </c>
      <c r="X77" s="9" t="str">
        <f>IF(PPG!N88="", "", PPG!N88)</f>
        <v/>
      </c>
      <c r="Y77" s="10" t="str">
        <f>IF(PPG!O88="", "", PPG!O88)</f>
        <v/>
      </c>
      <c r="Z77" s="9" t="str">
        <f>IF(PPG!Q88="", "", PPG!Q88)</f>
        <v/>
      </c>
      <c r="AA77" s="10" t="str">
        <f>IF(PPG!R88="", "", PPG!R88)</f>
        <v/>
      </c>
      <c r="AB77" s="9" t="str">
        <f>IF(PPG!S88="", "", PPG!S88)</f>
        <v/>
      </c>
      <c r="AC77" s="10" t="str">
        <f>IF(PPG!T88="", "", PPG!T88)</f>
        <v/>
      </c>
      <c r="AD77" s="9" t="str">
        <f>IF(PPG!U88="", "", PPG!U88)</f>
        <v/>
      </c>
      <c r="AE77" s="10" t="str">
        <f>IF(PPG!V88="", "", PPG!V88)</f>
        <v/>
      </c>
      <c r="AF77" s="9" t="str">
        <f>IF(PPG!W88="", "", PPG!W88)</f>
        <v/>
      </c>
      <c r="AG77" s="10" t="str">
        <f>IF(PPG!X88="", "", PPG!X88)</f>
        <v/>
      </c>
      <c r="AH77" s="9" t="str">
        <f>IF(PPG!Y88="", "", PPG!Y88)</f>
        <v/>
      </c>
      <c r="AI77" s="10" t="str">
        <f>IF(PPG!Z88="", "", PPG!Z88)</f>
        <v/>
      </c>
      <c r="AJ77" s="31" t="str">
        <f>IF(D77&lt;&gt;"",D77*I77, "0.00")</f>
        <v>0.00</v>
      </c>
      <c r="AK77" s="8" t="str">
        <f>IF(D77&lt;&gt;"",D77, "0")</f>
        <v>0</v>
      </c>
      <c r="AL77" s="8" t="str">
        <f>IF(D77&lt;&gt;"",D77*K77, "0")</f>
        <v>0</v>
      </c>
    </row>
    <row r="78" spans="1:38">
      <c r="A78" s="8">
        <f>IF(OUT!C91="", "", OUT!C91)</f>
        <v>774</v>
      </c>
      <c r="B78" s="19">
        <f>IF(OUT!A91="", "", OUT!A91)</f>
        <v>72928</v>
      </c>
      <c r="C78" s="8" t="str">
        <f>IF(OUT!D91="", "", OUT!D91)</f>
        <v>DBCO</v>
      </c>
      <c r="D78" s="26"/>
      <c r="E78" s="35" t="str">
        <f>IF(OUT!E91="", "", OUT!E91)</f>
        <v>51 STRIP ORGANIC</v>
      </c>
      <c r="F78" s="23" t="str">
        <f>IF(OUT!AE91="NEW", "✷", "")</f>
        <v/>
      </c>
      <c r="G78" t="str">
        <f>IF(OUT!B91="", "", OUT!B91)</f>
        <v>HERB   ROSEMARY ROSMARINUS OFFICINALIS GORIZIA</v>
      </c>
      <c r="H78" s="20">
        <f>IF(AND($K$3=1,$K$4="N"),P78,IF(AND($K$3=2,$K$4="N"),R78,IF(AND($K$3=3,$K$4="N"),T78,IF(AND($K$3=4,$K$4="N"),V78,IF(AND($K$3=5,$K$4="N"),X78,IF(AND($K$3=1,$K$4="Y"),Z78,IF(AND($K$3=2,$K$4="Y"),AB78,IF(AND($K$3=3,$K$4="Y"),AD78,IF(AND($K$3=4,$K$4="Y"),AF78,IF(AND($K$3=5,$K$4="Y"),AH78,"FALSE"))))))))))</f>
        <v>0.82299999999999995</v>
      </c>
      <c r="I78" s="21">
        <f>IF(AND($K$3=1,$K$4="N"),Q78,IF(AND($K$3=2,$K$4="N"),S78,IF(AND($K$3=3,$K$4="N"),U78,IF(AND($K$3=4,$K$4="N"),W78,IF(AND($K$3=5,$K$4="N"),Y78,IF(AND($K$3=1,$K$4="Y"),AA78,IF(AND($K$3=2,$K$4="Y"),AC78,IF(AND($K$3=3,$K$4="Y"),AE78,IF(AND($K$3=4,$K$4="Y"),AG78,IF(AND($K$3=5,$K$4="Y"),AI78,"FALSE"))))))))))</f>
        <v>41.15</v>
      </c>
      <c r="J78" s="35" t="str">
        <f>IF(OUT!F91="", "", OUT!F91)</f>
        <v>CERTIFIED ORGANIC STRIP TRAY</v>
      </c>
      <c r="K78" s="8">
        <f>IF(OUT!P91="", "", OUT!P91)</f>
        <v>50</v>
      </c>
      <c r="L78" s="8" t="str">
        <f>IF(OUT!AE91="", "", OUT!AE91)</f>
        <v/>
      </c>
      <c r="M78" s="8" t="str">
        <f>IF(OUT!AG91="", "", OUT!AG91)</f>
        <v/>
      </c>
      <c r="N78" s="8" t="str">
        <f>IF(OUT!AQ91="", "", OUT!AQ91)</f>
        <v/>
      </c>
      <c r="O78" s="8" t="str">
        <f>IF(OUT!BO91="", "", OUT!BO91)</f>
        <v>T3</v>
      </c>
      <c r="P78" s="9">
        <f>IF(OUT!N91="", "", OUT!N91)</f>
        <v>0.82299999999999995</v>
      </c>
      <c r="Q78" s="10">
        <f>IF(OUT!O91="", "", OUT!O91)</f>
        <v>41.15</v>
      </c>
      <c r="R78" s="9" t="str">
        <f>IF(PPG!H91="", "", PPG!H91)</f>
        <v/>
      </c>
      <c r="S78" s="10" t="str">
        <f>IF(PPG!I91="", "", PPG!I91)</f>
        <v/>
      </c>
      <c r="T78" s="9" t="str">
        <f>IF(PPG!J91="", "", PPG!J91)</f>
        <v/>
      </c>
      <c r="U78" s="10" t="str">
        <f>IF(PPG!K91="", "", PPG!K91)</f>
        <v/>
      </c>
      <c r="V78" s="9" t="str">
        <f>IF(PPG!L91="", "", PPG!L91)</f>
        <v/>
      </c>
      <c r="W78" s="10" t="str">
        <f>IF(PPG!M91="", "", PPG!M91)</f>
        <v/>
      </c>
      <c r="X78" s="9" t="str">
        <f>IF(PPG!N91="", "", PPG!N91)</f>
        <v/>
      </c>
      <c r="Y78" s="10" t="str">
        <f>IF(PPG!O91="", "", PPG!O91)</f>
        <v/>
      </c>
      <c r="Z78" s="9" t="str">
        <f>IF(PPG!Q91="", "", PPG!Q91)</f>
        <v/>
      </c>
      <c r="AA78" s="10" t="str">
        <f>IF(PPG!R91="", "", PPG!R91)</f>
        <v/>
      </c>
      <c r="AB78" s="9" t="str">
        <f>IF(PPG!S91="", "", PPG!S91)</f>
        <v/>
      </c>
      <c r="AC78" s="10" t="str">
        <f>IF(PPG!T91="", "", PPG!T91)</f>
        <v/>
      </c>
      <c r="AD78" s="9" t="str">
        <f>IF(PPG!U91="", "", PPG!U91)</f>
        <v/>
      </c>
      <c r="AE78" s="10" t="str">
        <f>IF(PPG!V91="", "", PPG!V91)</f>
        <v/>
      </c>
      <c r="AF78" s="9" t="str">
        <f>IF(PPG!W91="", "", PPG!W91)</f>
        <v/>
      </c>
      <c r="AG78" s="10" t="str">
        <f>IF(PPG!X91="", "", PPG!X91)</f>
        <v/>
      </c>
      <c r="AH78" s="9" t="str">
        <f>IF(PPG!Y91="", "", PPG!Y91)</f>
        <v/>
      </c>
      <c r="AI78" s="10" t="str">
        <f>IF(PPG!Z91="", "", PPG!Z91)</f>
        <v/>
      </c>
      <c r="AJ78" s="31" t="str">
        <f>IF(D78&lt;&gt;"",D78*I78, "0.00")</f>
        <v>0.00</v>
      </c>
      <c r="AK78" s="8" t="str">
        <f>IF(D78&lt;&gt;"",D78, "0")</f>
        <v>0</v>
      </c>
      <c r="AL78" s="8" t="str">
        <f>IF(D78&lt;&gt;"",D78*K78, "0")</f>
        <v>0</v>
      </c>
    </row>
    <row r="79" spans="1:38">
      <c r="A79" s="8">
        <f>IF(OUT!C78="", "", OUT!C78)</f>
        <v>774</v>
      </c>
      <c r="B79" s="19">
        <f>IF(OUT!A78="", "", OUT!A78)</f>
        <v>58179</v>
      </c>
      <c r="C79" s="8" t="str">
        <f>IF(OUT!D78="", "", OUT!D78)</f>
        <v>DBCO</v>
      </c>
      <c r="D79" s="26"/>
      <c r="E79" s="35" t="str">
        <f>IF(OUT!E78="", "", OUT!E78)</f>
        <v>51 STRIP ORGANIC</v>
      </c>
      <c r="F79" s="23" t="str">
        <f>IF(OUT!AE78="NEW", "✷", "")</f>
        <v/>
      </c>
      <c r="G79" t="str">
        <f>IF(OUT!B78="", "", OUT!B78)</f>
        <v>HERB   ROSEMARY ROSMARINUS OFFICINALIS HILL HARDY</v>
      </c>
      <c r="H79" s="20">
        <f>IF(AND($K$3=1,$K$4="N"),P79,IF(AND($K$3=2,$K$4="N"),R79,IF(AND($K$3=3,$K$4="N"),T79,IF(AND($K$3=4,$K$4="N"),V79,IF(AND($K$3=5,$K$4="N"),X79,IF(AND($K$3=1,$K$4="Y"),Z79,IF(AND($K$3=2,$K$4="Y"),AB79,IF(AND($K$3=3,$K$4="Y"),AD79,IF(AND($K$3=4,$K$4="Y"),AF79,IF(AND($K$3=5,$K$4="Y"),AH79,"FALSE"))))))))))</f>
        <v>0.82299999999999995</v>
      </c>
      <c r="I79" s="21">
        <f>IF(AND($K$3=1,$K$4="N"),Q79,IF(AND($K$3=2,$K$4="N"),S79,IF(AND($K$3=3,$K$4="N"),U79,IF(AND($K$3=4,$K$4="N"),W79,IF(AND($K$3=5,$K$4="N"),Y79,IF(AND($K$3=1,$K$4="Y"),AA79,IF(AND($K$3=2,$K$4="Y"),AC79,IF(AND($K$3=3,$K$4="Y"),AE79,IF(AND($K$3=4,$K$4="Y"),AG79,IF(AND($K$3=5,$K$4="Y"),AI79,"FALSE"))))))))))</f>
        <v>41.15</v>
      </c>
      <c r="J79" s="35" t="str">
        <f>IF(OUT!F78="", "", OUT!F78)</f>
        <v>CERTIFIED ORGANIC STRIP TRAY</v>
      </c>
      <c r="K79" s="8">
        <f>IF(OUT!P78="", "", OUT!P78)</f>
        <v>50</v>
      </c>
      <c r="L79" s="8" t="str">
        <f>IF(OUT!AE78="", "", OUT!AE78)</f>
        <v/>
      </c>
      <c r="M79" s="8" t="str">
        <f>IF(OUT!AG78="", "", OUT!AG78)</f>
        <v/>
      </c>
      <c r="N79" s="8" t="str">
        <f>IF(OUT!AQ78="", "", OUT!AQ78)</f>
        <v/>
      </c>
      <c r="O79" s="8" t="str">
        <f>IF(OUT!BO78="", "", OUT!BO78)</f>
        <v>T3</v>
      </c>
      <c r="P79" s="9">
        <f>IF(OUT!N78="", "", OUT!N78)</f>
        <v>0.82299999999999995</v>
      </c>
      <c r="Q79" s="10">
        <f>IF(OUT!O78="", "", OUT!O78)</f>
        <v>41.15</v>
      </c>
      <c r="R79" s="9" t="str">
        <f>IF(PPG!H78="", "", PPG!H78)</f>
        <v/>
      </c>
      <c r="S79" s="10" t="str">
        <f>IF(PPG!I78="", "", PPG!I78)</f>
        <v/>
      </c>
      <c r="T79" s="9" t="str">
        <f>IF(PPG!J78="", "", PPG!J78)</f>
        <v/>
      </c>
      <c r="U79" s="10" t="str">
        <f>IF(PPG!K78="", "", PPG!K78)</f>
        <v/>
      </c>
      <c r="V79" s="9" t="str">
        <f>IF(PPG!L78="", "", PPG!L78)</f>
        <v/>
      </c>
      <c r="W79" s="10" t="str">
        <f>IF(PPG!M78="", "", PPG!M78)</f>
        <v/>
      </c>
      <c r="X79" s="9" t="str">
        <f>IF(PPG!N78="", "", PPG!N78)</f>
        <v/>
      </c>
      <c r="Y79" s="10" t="str">
        <f>IF(PPG!O78="", "", PPG!O78)</f>
        <v/>
      </c>
      <c r="Z79" s="9" t="str">
        <f>IF(PPG!Q78="", "", PPG!Q78)</f>
        <v/>
      </c>
      <c r="AA79" s="10" t="str">
        <f>IF(PPG!R78="", "", PPG!R78)</f>
        <v/>
      </c>
      <c r="AB79" s="9" t="str">
        <f>IF(PPG!S78="", "", PPG!S78)</f>
        <v/>
      </c>
      <c r="AC79" s="10" t="str">
        <f>IF(PPG!T78="", "", PPG!T78)</f>
        <v/>
      </c>
      <c r="AD79" s="9" t="str">
        <f>IF(PPG!U78="", "", PPG!U78)</f>
        <v/>
      </c>
      <c r="AE79" s="10" t="str">
        <f>IF(PPG!V78="", "", PPG!V78)</f>
        <v/>
      </c>
      <c r="AF79" s="9" t="str">
        <f>IF(PPG!W78="", "", PPG!W78)</f>
        <v/>
      </c>
      <c r="AG79" s="10" t="str">
        <f>IF(PPG!X78="", "", PPG!X78)</f>
        <v/>
      </c>
      <c r="AH79" s="9" t="str">
        <f>IF(PPG!Y78="", "", PPG!Y78)</f>
        <v/>
      </c>
      <c r="AI79" s="10" t="str">
        <f>IF(PPG!Z78="", "", PPG!Z78)</f>
        <v/>
      </c>
      <c r="AJ79" s="31" t="str">
        <f>IF(D79&lt;&gt;"",D79*I79, "0.00")</f>
        <v>0.00</v>
      </c>
      <c r="AK79" s="8" t="str">
        <f>IF(D79&lt;&gt;"",D79, "0")</f>
        <v>0</v>
      </c>
      <c r="AL79" s="8" t="str">
        <f>IF(D79&lt;&gt;"",D79*K79, "0")</f>
        <v>0</v>
      </c>
    </row>
    <row r="80" spans="1:38">
      <c r="A80" s="8">
        <f>IF(OUT!C61="", "", OUT!C61)</f>
        <v>774</v>
      </c>
      <c r="B80" s="19">
        <f>IF(OUT!A61="", "", OUT!A61)</f>
        <v>53008</v>
      </c>
      <c r="C80" s="8" t="str">
        <f>IF(OUT!D61="", "", OUT!D61)</f>
        <v>DBCO</v>
      </c>
      <c r="D80" s="26"/>
      <c r="E80" s="35" t="str">
        <f>IF(OUT!E61="", "", OUT!E61)</f>
        <v>51 STRIP ORGANIC</v>
      </c>
      <c r="F80" s="23" t="str">
        <f>IF(OUT!AE61="NEW", "✷", "")</f>
        <v/>
      </c>
      <c r="G80" t="str">
        <f>IF(OUT!B61="", "", OUT!B61)</f>
        <v>HERB   ROSEMARY ROSMARINUS OFFICINALIS IRENE</v>
      </c>
      <c r="H80" s="20">
        <f>IF(AND($K$3=1,$K$4="N"),P80,IF(AND($K$3=2,$K$4="N"),R80,IF(AND($K$3=3,$K$4="N"),T80,IF(AND($K$3=4,$K$4="N"),V80,IF(AND($K$3=5,$K$4="N"),X80,IF(AND($K$3=1,$K$4="Y"),Z80,IF(AND($K$3=2,$K$4="Y"),AB80,IF(AND($K$3=3,$K$4="Y"),AD80,IF(AND($K$3=4,$K$4="Y"),AF80,IF(AND($K$3=5,$K$4="Y"),AH80,"FALSE"))))))))))</f>
        <v>0.82299999999999995</v>
      </c>
      <c r="I80" s="21">
        <f>IF(AND($K$3=1,$K$4="N"),Q80,IF(AND($K$3=2,$K$4="N"),S80,IF(AND($K$3=3,$K$4="N"),U80,IF(AND($K$3=4,$K$4="N"),W80,IF(AND($K$3=5,$K$4="N"),Y80,IF(AND($K$3=1,$K$4="Y"),AA80,IF(AND($K$3=2,$K$4="Y"),AC80,IF(AND($K$3=3,$K$4="Y"),AE80,IF(AND($K$3=4,$K$4="Y"),AG80,IF(AND($K$3=5,$K$4="Y"),AI80,"FALSE"))))))))))</f>
        <v>41.15</v>
      </c>
      <c r="J80" s="35" t="str">
        <f>IF(OUT!F61="", "", OUT!F61)</f>
        <v>CERTIFIED ORGANIC STRIP TRAY</v>
      </c>
      <c r="K80" s="8">
        <f>IF(OUT!P61="", "", OUT!P61)</f>
        <v>50</v>
      </c>
      <c r="L80" s="8" t="str">
        <f>IF(OUT!AE61="", "", OUT!AE61)</f>
        <v/>
      </c>
      <c r="M80" s="8" t="str">
        <f>IF(OUT!AG61="", "", OUT!AG61)</f>
        <v/>
      </c>
      <c r="N80" s="8" t="str">
        <f>IF(OUT!AQ61="", "", OUT!AQ61)</f>
        <v/>
      </c>
      <c r="O80" s="8" t="str">
        <f>IF(OUT!BO61="", "", OUT!BO61)</f>
        <v>T3</v>
      </c>
      <c r="P80" s="9">
        <f>IF(OUT!N61="", "", OUT!N61)</f>
        <v>0.82299999999999995</v>
      </c>
      <c r="Q80" s="10">
        <f>IF(OUT!O61="", "", OUT!O61)</f>
        <v>41.15</v>
      </c>
      <c r="R80" s="9" t="str">
        <f>IF(PPG!H61="", "", PPG!H61)</f>
        <v/>
      </c>
      <c r="S80" s="10" t="str">
        <f>IF(PPG!I61="", "", PPG!I61)</f>
        <v/>
      </c>
      <c r="T80" s="9" t="str">
        <f>IF(PPG!J61="", "", PPG!J61)</f>
        <v/>
      </c>
      <c r="U80" s="10" t="str">
        <f>IF(PPG!K61="", "", PPG!K61)</f>
        <v/>
      </c>
      <c r="V80" s="9" t="str">
        <f>IF(PPG!L61="", "", PPG!L61)</f>
        <v/>
      </c>
      <c r="W80" s="10" t="str">
        <f>IF(PPG!M61="", "", PPG!M61)</f>
        <v/>
      </c>
      <c r="X80" s="9" t="str">
        <f>IF(PPG!N61="", "", PPG!N61)</f>
        <v/>
      </c>
      <c r="Y80" s="10" t="str">
        <f>IF(PPG!O61="", "", PPG!O61)</f>
        <v/>
      </c>
      <c r="Z80" s="9" t="str">
        <f>IF(PPG!Q61="", "", PPG!Q61)</f>
        <v/>
      </c>
      <c r="AA80" s="10" t="str">
        <f>IF(PPG!R61="", "", PPG!R61)</f>
        <v/>
      </c>
      <c r="AB80" s="9" t="str">
        <f>IF(PPG!S61="", "", PPG!S61)</f>
        <v/>
      </c>
      <c r="AC80" s="10" t="str">
        <f>IF(PPG!T61="", "", PPG!T61)</f>
        <v/>
      </c>
      <c r="AD80" s="9" t="str">
        <f>IF(PPG!U61="", "", PPG!U61)</f>
        <v/>
      </c>
      <c r="AE80" s="10" t="str">
        <f>IF(PPG!V61="", "", PPG!V61)</f>
        <v/>
      </c>
      <c r="AF80" s="9" t="str">
        <f>IF(PPG!W61="", "", PPG!W61)</f>
        <v/>
      </c>
      <c r="AG80" s="10" t="str">
        <f>IF(PPG!X61="", "", PPG!X61)</f>
        <v/>
      </c>
      <c r="AH80" s="9" t="str">
        <f>IF(PPG!Y61="", "", PPG!Y61)</f>
        <v/>
      </c>
      <c r="AI80" s="10" t="str">
        <f>IF(PPG!Z61="", "", PPG!Z61)</f>
        <v/>
      </c>
      <c r="AJ80" s="31" t="str">
        <f>IF(D80&lt;&gt;"",D80*I80, "0.00")</f>
        <v>0.00</v>
      </c>
      <c r="AK80" s="8" t="str">
        <f>IF(D80&lt;&gt;"",D80, "0")</f>
        <v>0</v>
      </c>
      <c r="AL80" s="8" t="str">
        <f>IF(D80&lt;&gt;"",D80*K80, "0")</f>
        <v>0</v>
      </c>
    </row>
    <row r="81" spans="1:38">
      <c r="A81" s="8">
        <f>IF(OUT!C107="", "", OUT!C107)</f>
        <v>774</v>
      </c>
      <c r="B81" s="19">
        <f>IF(OUT!A107="", "", OUT!A107)</f>
        <v>87336</v>
      </c>
      <c r="C81" s="8" t="str">
        <f>IF(OUT!D107="", "", OUT!D107)</f>
        <v>DBCO</v>
      </c>
      <c r="D81" s="26"/>
      <c r="E81" s="35" t="str">
        <f>IF(OUT!E107="", "", OUT!E107)</f>
        <v>51 STRIP ORGANIC</v>
      </c>
      <c r="F81" s="23" t="str">
        <f>IF(OUT!AE107="NEW", "✷", "")</f>
        <v/>
      </c>
      <c r="G81" t="str">
        <f>IF(OUT!B107="", "", OUT!B107)</f>
        <v>HERB   ROSEMARY ROSMARINUS OFFICINALIS LOCKWOOD DE FOREST</v>
      </c>
      <c r="H81" s="20">
        <f>IF(AND($K$3=1,$K$4="N"),P81,IF(AND($K$3=2,$K$4="N"),R81,IF(AND($K$3=3,$K$4="N"),T81,IF(AND($K$3=4,$K$4="N"),V81,IF(AND($K$3=5,$K$4="N"),X81,IF(AND($K$3=1,$K$4="Y"),Z81,IF(AND($K$3=2,$K$4="Y"),AB81,IF(AND($K$3=3,$K$4="Y"),AD81,IF(AND($K$3=4,$K$4="Y"),AF81,IF(AND($K$3=5,$K$4="Y"),AH81,"FALSE"))))))))))</f>
        <v>0.82299999999999995</v>
      </c>
      <c r="I81" s="21">
        <f>IF(AND($K$3=1,$K$4="N"),Q81,IF(AND($K$3=2,$K$4="N"),S81,IF(AND($K$3=3,$K$4="N"),U81,IF(AND($K$3=4,$K$4="N"),W81,IF(AND($K$3=5,$K$4="N"),Y81,IF(AND($K$3=1,$K$4="Y"),AA81,IF(AND($K$3=2,$K$4="Y"),AC81,IF(AND($K$3=3,$K$4="Y"),AE81,IF(AND($K$3=4,$K$4="Y"),AG81,IF(AND($K$3=5,$K$4="Y"),AI81,"FALSE"))))))))))</f>
        <v>41.15</v>
      </c>
      <c r="J81" s="35" t="str">
        <f>IF(OUT!F107="", "", OUT!F107)</f>
        <v>CERTIFIED ORGANIC STRIP TRAY</v>
      </c>
      <c r="K81" s="8">
        <f>IF(OUT!P107="", "", OUT!P107)</f>
        <v>50</v>
      </c>
      <c r="L81" s="8" t="str">
        <f>IF(OUT!AE107="", "", OUT!AE107)</f>
        <v/>
      </c>
      <c r="M81" s="8" t="str">
        <f>IF(OUT!AG107="", "", OUT!AG107)</f>
        <v/>
      </c>
      <c r="N81" s="8" t="str">
        <f>IF(OUT!AQ107="", "", OUT!AQ107)</f>
        <v/>
      </c>
      <c r="O81" s="8" t="str">
        <f>IF(OUT!BO107="", "", OUT!BO107)</f>
        <v>T3</v>
      </c>
      <c r="P81" s="9">
        <f>IF(OUT!N107="", "", OUT!N107)</f>
        <v>0.82299999999999995</v>
      </c>
      <c r="Q81" s="10">
        <f>IF(OUT!O107="", "", OUT!O107)</f>
        <v>41.15</v>
      </c>
      <c r="R81" s="9" t="str">
        <f>IF(PPG!H107="", "", PPG!H107)</f>
        <v/>
      </c>
      <c r="S81" s="10" t="str">
        <f>IF(PPG!I107="", "", PPG!I107)</f>
        <v/>
      </c>
      <c r="T81" s="9" t="str">
        <f>IF(PPG!J107="", "", PPG!J107)</f>
        <v/>
      </c>
      <c r="U81" s="10" t="str">
        <f>IF(PPG!K107="", "", PPG!K107)</f>
        <v/>
      </c>
      <c r="V81" s="9" t="str">
        <f>IF(PPG!L107="", "", PPG!L107)</f>
        <v/>
      </c>
      <c r="W81" s="10" t="str">
        <f>IF(PPG!M107="", "", PPG!M107)</f>
        <v/>
      </c>
      <c r="X81" s="9" t="str">
        <f>IF(PPG!N107="", "", PPG!N107)</f>
        <v/>
      </c>
      <c r="Y81" s="10" t="str">
        <f>IF(PPG!O107="", "", PPG!O107)</f>
        <v/>
      </c>
      <c r="Z81" s="9" t="str">
        <f>IF(PPG!Q107="", "", PPG!Q107)</f>
        <v/>
      </c>
      <c r="AA81" s="10" t="str">
        <f>IF(PPG!R107="", "", PPG!R107)</f>
        <v/>
      </c>
      <c r="AB81" s="9" t="str">
        <f>IF(PPG!S107="", "", PPG!S107)</f>
        <v/>
      </c>
      <c r="AC81" s="10" t="str">
        <f>IF(PPG!T107="", "", PPG!T107)</f>
        <v/>
      </c>
      <c r="AD81" s="9" t="str">
        <f>IF(PPG!U107="", "", PPG!U107)</f>
        <v/>
      </c>
      <c r="AE81" s="10" t="str">
        <f>IF(PPG!V107="", "", PPG!V107)</f>
        <v/>
      </c>
      <c r="AF81" s="9" t="str">
        <f>IF(PPG!W107="", "", PPG!W107)</f>
        <v/>
      </c>
      <c r="AG81" s="10" t="str">
        <f>IF(PPG!X107="", "", PPG!X107)</f>
        <v/>
      </c>
      <c r="AH81" s="9" t="str">
        <f>IF(PPG!Y107="", "", PPG!Y107)</f>
        <v/>
      </c>
      <c r="AI81" s="10" t="str">
        <f>IF(PPG!Z107="", "", PPG!Z107)</f>
        <v/>
      </c>
      <c r="AJ81" s="31" t="str">
        <f>IF(D81&lt;&gt;"",D81*I81, "0.00")</f>
        <v>0.00</v>
      </c>
      <c r="AK81" s="8" t="str">
        <f>IF(D81&lt;&gt;"",D81, "0")</f>
        <v>0</v>
      </c>
      <c r="AL81" s="8" t="str">
        <f>IF(D81&lt;&gt;"",D81*K81, "0")</f>
        <v>0</v>
      </c>
    </row>
    <row r="82" spans="1:38">
      <c r="A82" s="8">
        <f>IF(OUT!C108="", "", OUT!C108)</f>
        <v>774</v>
      </c>
      <c r="B82" s="19">
        <f>IF(OUT!A108="", "", OUT!A108)</f>
        <v>87337</v>
      </c>
      <c r="C82" s="8" t="str">
        <f>IF(OUT!D108="", "", OUT!D108)</f>
        <v>DBCO</v>
      </c>
      <c r="D82" s="26"/>
      <c r="E82" s="35" t="str">
        <f>IF(OUT!E108="", "", OUT!E108)</f>
        <v>51 STRIP ORGANIC</v>
      </c>
      <c r="F82" s="23" t="str">
        <f>IF(OUT!AE108="NEW", "✷", "")</f>
        <v/>
      </c>
      <c r="G82" t="str">
        <f>IF(OUT!B108="", "", OUT!B108)</f>
        <v>HERB   ROSEMARY ROSMARINUS OFFICINALIS MRS. HOWARDS CREEPING</v>
      </c>
      <c r="H82" s="20">
        <f>IF(AND($K$3=1,$K$4="N"),P82,IF(AND($K$3=2,$K$4="N"),R82,IF(AND($K$3=3,$K$4="N"),T82,IF(AND($K$3=4,$K$4="N"),V82,IF(AND($K$3=5,$K$4="N"),X82,IF(AND($K$3=1,$K$4="Y"),Z82,IF(AND($K$3=2,$K$4="Y"),AB82,IF(AND($K$3=3,$K$4="Y"),AD82,IF(AND($K$3=4,$K$4="Y"),AF82,IF(AND($K$3=5,$K$4="Y"),AH82,"FALSE"))))))))))</f>
        <v>0.82299999999999995</v>
      </c>
      <c r="I82" s="21">
        <f>IF(AND($K$3=1,$K$4="N"),Q82,IF(AND($K$3=2,$K$4="N"),S82,IF(AND($K$3=3,$K$4="N"),U82,IF(AND($K$3=4,$K$4="N"),W82,IF(AND($K$3=5,$K$4="N"),Y82,IF(AND($K$3=1,$K$4="Y"),AA82,IF(AND($K$3=2,$K$4="Y"),AC82,IF(AND($K$3=3,$K$4="Y"),AE82,IF(AND($K$3=4,$K$4="Y"),AG82,IF(AND($K$3=5,$K$4="Y"),AI82,"FALSE"))))))))))</f>
        <v>41.15</v>
      </c>
      <c r="J82" s="35" t="str">
        <f>IF(OUT!F108="", "", OUT!F108)</f>
        <v>CERTIFIED ORGANIC STRIP TRAY</v>
      </c>
      <c r="K82" s="8">
        <f>IF(OUT!P108="", "", OUT!P108)</f>
        <v>50</v>
      </c>
      <c r="L82" s="8" t="str">
        <f>IF(OUT!AE108="", "", OUT!AE108)</f>
        <v/>
      </c>
      <c r="M82" s="8" t="str">
        <f>IF(OUT!AG108="", "", OUT!AG108)</f>
        <v/>
      </c>
      <c r="N82" s="8" t="str">
        <f>IF(OUT!AQ108="", "", OUT!AQ108)</f>
        <v/>
      </c>
      <c r="O82" s="8" t="str">
        <f>IF(OUT!BO108="", "", OUT!BO108)</f>
        <v>T3</v>
      </c>
      <c r="P82" s="9">
        <f>IF(OUT!N108="", "", OUT!N108)</f>
        <v>0.82299999999999995</v>
      </c>
      <c r="Q82" s="10">
        <f>IF(OUT!O108="", "", OUT!O108)</f>
        <v>41.15</v>
      </c>
      <c r="R82" s="9" t="str">
        <f>IF(PPG!H108="", "", PPG!H108)</f>
        <v/>
      </c>
      <c r="S82" s="10" t="str">
        <f>IF(PPG!I108="", "", PPG!I108)</f>
        <v/>
      </c>
      <c r="T82" s="9" t="str">
        <f>IF(PPG!J108="", "", PPG!J108)</f>
        <v/>
      </c>
      <c r="U82" s="10" t="str">
        <f>IF(PPG!K108="", "", PPG!K108)</f>
        <v/>
      </c>
      <c r="V82" s="9" t="str">
        <f>IF(PPG!L108="", "", PPG!L108)</f>
        <v/>
      </c>
      <c r="W82" s="10" t="str">
        <f>IF(PPG!M108="", "", PPG!M108)</f>
        <v/>
      </c>
      <c r="X82" s="9" t="str">
        <f>IF(PPG!N108="", "", PPG!N108)</f>
        <v/>
      </c>
      <c r="Y82" s="10" t="str">
        <f>IF(PPG!O108="", "", PPG!O108)</f>
        <v/>
      </c>
      <c r="Z82" s="9" t="str">
        <f>IF(PPG!Q108="", "", PPG!Q108)</f>
        <v/>
      </c>
      <c r="AA82" s="10" t="str">
        <f>IF(PPG!R108="", "", PPG!R108)</f>
        <v/>
      </c>
      <c r="AB82" s="9" t="str">
        <f>IF(PPG!S108="", "", PPG!S108)</f>
        <v/>
      </c>
      <c r="AC82" s="10" t="str">
        <f>IF(PPG!T108="", "", PPG!T108)</f>
        <v/>
      </c>
      <c r="AD82" s="9" t="str">
        <f>IF(PPG!U108="", "", PPG!U108)</f>
        <v/>
      </c>
      <c r="AE82" s="10" t="str">
        <f>IF(PPG!V108="", "", PPG!V108)</f>
        <v/>
      </c>
      <c r="AF82" s="9" t="str">
        <f>IF(PPG!W108="", "", PPG!W108)</f>
        <v/>
      </c>
      <c r="AG82" s="10" t="str">
        <f>IF(PPG!X108="", "", PPG!X108)</f>
        <v/>
      </c>
      <c r="AH82" s="9" t="str">
        <f>IF(PPG!Y108="", "", PPG!Y108)</f>
        <v/>
      </c>
      <c r="AI82" s="10" t="str">
        <f>IF(PPG!Z108="", "", PPG!Z108)</f>
        <v/>
      </c>
      <c r="AJ82" s="31" t="str">
        <f>IF(D82&lt;&gt;"",D82*I82, "0.00")</f>
        <v>0.00</v>
      </c>
      <c r="AK82" s="8" t="str">
        <f>IF(D82&lt;&gt;"",D82, "0")</f>
        <v>0</v>
      </c>
      <c r="AL82" s="8" t="str">
        <f>IF(D82&lt;&gt;"",D82*K82, "0")</f>
        <v>0</v>
      </c>
    </row>
    <row r="83" spans="1:38">
      <c r="A83" s="8">
        <f>IF(OUT!C30="", "", OUT!C30)</f>
        <v>774</v>
      </c>
      <c r="B83" s="19">
        <f>IF(OUT!A30="", "", OUT!A30)</f>
        <v>30651</v>
      </c>
      <c r="C83" s="8" t="str">
        <f>IF(OUT!D30="", "", OUT!D30)</f>
        <v>DBCO</v>
      </c>
      <c r="D83" s="26"/>
      <c r="E83" s="35" t="str">
        <f>IF(OUT!E30="", "", OUT!E30)</f>
        <v>51 STRIP ORGANIC</v>
      </c>
      <c r="F83" s="23" t="str">
        <f>IF(OUT!AE30="NEW", "✷", "")</f>
        <v/>
      </c>
      <c r="G83" t="str">
        <f>IF(OUT!B30="", "", OUT!B30)</f>
        <v>HERB   ROSEMARY ROSMARINUS OFFICINALIS PROSTRATUS (Creeping)</v>
      </c>
      <c r="H83" s="20">
        <f>IF(AND($K$3=1,$K$4="N"),P83,IF(AND($K$3=2,$K$4="N"),R83,IF(AND($K$3=3,$K$4="N"),T83,IF(AND($K$3=4,$K$4="N"),V83,IF(AND($K$3=5,$K$4="N"),X83,IF(AND($K$3=1,$K$4="Y"),Z83,IF(AND($K$3=2,$K$4="Y"),AB83,IF(AND($K$3=3,$K$4="Y"),AD83,IF(AND($K$3=4,$K$4="Y"),AF83,IF(AND($K$3=5,$K$4="Y"),AH83,"FALSE"))))))))))</f>
        <v>0.82299999999999995</v>
      </c>
      <c r="I83" s="21">
        <f>IF(AND($K$3=1,$K$4="N"),Q83,IF(AND($K$3=2,$K$4="N"),S83,IF(AND($K$3=3,$K$4="N"),U83,IF(AND($K$3=4,$K$4="N"),W83,IF(AND($K$3=5,$K$4="N"),Y83,IF(AND($K$3=1,$K$4="Y"),AA83,IF(AND($K$3=2,$K$4="Y"),AC83,IF(AND($K$3=3,$K$4="Y"),AE83,IF(AND($K$3=4,$K$4="Y"),AG83,IF(AND($K$3=5,$K$4="Y"),AI83,"FALSE"))))))))))</f>
        <v>41.15</v>
      </c>
      <c r="J83" s="35" t="str">
        <f>IF(OUT!F30="", "", OUT!F30)</f>
        <v>CERTIFIED ORGANIC STRIP TRAY</v>
      </c>
      <c r="K83" s="8">
        <f>IF(OUT!P30="", "", OUT!P30)</f>
        <v>50</v>
      </c>
      <c r="L83" s="8" t="str">
        <f>IF(OUT!AE30="", "", OUT!AE30)</f>
        <v/>
      </c>
      <c r="M83" s="8" t="str">
        <f>IF(OUT!AG30="", "", OUT!AG30)</f>
        <v/>
      </c>
      <c r="N83" s="8" t="str">
        <f>IF(OUT!AQ30="", "", OUT!AQ30)</f>
        <v/>
      </c>
      <c r="O83" s="8" t="str">
        <f>IF(OUT!BO30="", "", OUT!BO30)</f>
        <v>T3</v>
      </c>
      <c r="P83" s="9">
        <f>IF(OUT!N30="", "", OUT!N30)</f>
        <v>0.82299999999999995</v>
      </c>
      <c r="Q83" s="10">
        <f>IF(OUT!O30="", "", OUT!O30)</f>
        <v>41.15</v>
      </c>
      <c r="R83" s="9" t="str">
        <f>IF(PPG!H30="", "", PPG!H30)</f>
        <v/>
      </c>
      <c r="S83" s="10" t="str">
        <f>IF(PPG!I30="", "", PPG!I30)</f>
        <v/>
      </c>
      <c r="T83" s="9" t="str">
        <f>IF(PPG!J30="", "", PPG!J30)</f>
        <v/>
      </c>
      <c r="U83" s="10" t="str">
        <f>IF(PPG!K30="", "", PPG!K30)</f>
        <v/>
      </c>
      <c r="V83" s="9" t="str">
        <f>IF(PPG!L30="", "", PPG!L30)</f>
        <v/>
      </c>
      <c r="W83" s="10" t="str">
        <f>IF(PPG!M30="", "", PPG!M30)</f>
        <v/>
      </c>
      <c r="X83" s="9" t="str">
        <f>IF(PPG!N30="", "", PPG!N30)</f>
        <v/>
      </c>
      <c r="Y83" s="10" t="str">
        <f>IF(PPG!O30="", "", PPG!O30)</f>
        <v/>
      </c>
      <c r="Z83" s="9" t="str">
        <f>IF(PPG!Q30="", "", PPG!Q30)</f>
        <v/>
      </c>
      <c r="AA83" s="10" t="str">
        <f>IF(PPG!R30="", "", PPG!R30)</f>
        <v/>
      </c>
      <c r="AB83" s="9" t="str">
        <f>IF(PPG!S30="", "", PPG!S30)</f>
        <v/>
      </c>
      <c r="AC83" s="10" t="str">
        <f>IF(PPG!T30="", "", PPG!T30)</f>
        <v/>
      </c>
      <c r="AD83" s="9" t="str">
        <f>IF(PPG!U30="", "", PPG!U30)</f>
        <v/>
      </c>
      <c r="AE83" s="10" t="str">
        <f>IF(PPG!V30="", "", PPG!V30)</f>
        <v/>
      </c>
      <c r="AF83" s="9" t="str">
        <f>IF(PPG!W30="", "", PPG!W30)</f>
        <v/>
      </c>
      <c r="AG83" s="10" t="str">
        <f>IF(PPG!X30="", "", PPG!X30)</f>
        <v/>
      </c>
      <c r="AH83" s="9" t="str">
        <f>IF(PPG!Y30="", "", PPG!Y30)</f>
        <v/>
      </c>
      <c r="AI83" s="10" t="str">
        <f>IF(PPG!Z30="", "", PPG!Z30)</f>
        <v/>
      </c>
      <c r="AJ83" s="31" t="str">
        <f>IF(D83&lt;&gt;"",D83*I83, "0.00")</f>
        <v>0.00</v>
      </c>
      <c r="AK83" s="8" t="str">
        <f>IF(D83&lt;&gt;"",D83, "0")</f>
        <v>0</v>
      </c>
      <c r="AL83" s="8" t="str">
        <f>IF(D83&lt;&gt;"",D83*K83, "0")</f>
        <v>0</v>
      </c>
    </row>
    <row r="84" spans="1:38">
      <c r="A84" s="8">
        <f>IF(OUT!C31="", "", OUT!C31)</f>
        <v>774</v>
      </c>
      <c r="B84" s="19">
        <f>IF(OUT!A31="", "", OUT!A31)</f>
        <v>30652</v>
      </c>
      <c r="C84" s="8" t="str">
        <f>IF(OUT!D31="", "", OUT!D31)</f>
        <v>DBCO</v>
      </c>
      <c r="D84" s="26"/>
      <c r="E84" s="35" t="str">
        <f>IF(OUT!E31="", "", OUT!E31)</f>
        <v>51 STRIP ORGANIC</v>
      </c>
      <c r="F84" s="23" t="str">
        <f>IF(OUT!AE31="NEW", "✷", "")</f>
        <v/>
      </c>
      <c r="G84" t="str">
        <f>IF(OUT!B31="", "", OUT!B31)</f>
        <v>HERB   ROSEMARY ROSMARINUS OFFICINALIS SALEM</v>
      </c>
      <c r="H84" s="20">
        <f>IF(AND($K$3=1,$K$4="N"),P84,IF(AND($K$3=2,$K$4="N"),R84,IF(AND($K$3=3,$K$4="N"),T84,IF(AND($K$3=4,$K$4="N"),V84,IF(AND($K$3=5,$K$4="N"),X84,IF(AND($K$3=1,$K$4="Y"),Z84,IF(AND($K$3=2,$K$4="Y"),AB84,IF(AND($K$3=3,$K$4="Y"),AD84,IF(AND($K$3=4,$K$4="Y"),AF84,IF(AND($K$3=5,$K$4="Y"),AH84,"FALSE"))))))))))</f>
        <v>0.82299999999999995</v>
      </c>
      <c r="I84" s="21">
        <f>IF(AND($K$3=1,$K$4="N"),Q84,IF(AND($K$3=2,$K$4="N"),S84,IF(AND($K$3=3,$K$4="N"),U84,IF(AND($K$3=4,$K$4="N"),W84,IF(AND($K$3=5,$K$4="N"),Y84,IF(AND($K$3=1,$K$4="Y"),AA84,IF(AND($K$3=2,$K$4="Y"),AC84,IF(AND($K$3=3,$K$4="Y"),AE84,IF(AND($K$3=4,$K$4="Y"),AG84,IF(AND($K$3=5,$K$4="Y"),AI84,"FALSE"))))))))))</f>
        <v>41.15</v>
      </c>
      <c r="J84" s="35" t="str">
        <f>IF(OUT!F31="", "", OUT!F31)</f>
        <v>CERTIFIED ORGANIC STRIP TRAY</v>
      </c>
      <c r="K84" s="8">
        <f>IF(OUT!P31="", "", OUT!P31)</f>
        <v>50</v>
      </c>
      <c r="L84" s="8" t="str">
        <f>IF(OUT!AE31="", "", OUT!AE31)</f>
        <v/>
      </c>
      <c r="M84" s="8" t="str">
        <f>IF(OUT!AG31="", "", OUT!AG31)</f>
        <v/>
      </c>
      <c r="N84" s="8" t="str">
        <f>IF(OUT!AQ31="", "", OUT!AQ31)</f>
        <v/>
      </c>
      <c r="O84" s="8" t="str">
        <f>IF(OUT!BO31="", "", OUT!BO31)</f>
        <v>T3</v>
      </c>
      <c r="P84" s="9">
        <f>IF(OUT!N31="", "", OUT!N31)</f>
        <v>0.82299999999999995</v>
      </c>
      <c r="Q84" s="10">
        <f>IF(OUT!O31="", "", OUT!O31)</f>
        <v>41.15</v>
      </c>
      <c r="R84" s="9" t="str">
        <f>IF(PPG!H31="", "", PPG!H31)</f>
        <v/>
      </c>
      <c r="S84" s="10" t="str">
        <f>IF(PPG!I31="", "", PPG!I31)</f>
        <v/>
      </c>
      <c r="T84" s="9" t="str">
        <f>IF(PPG!J31="", "", PPG!J31)</f>
        <v/>
      </c>
      <c r="U84" s="10" t="str">
        <f>IF(PPG!K31="", "", PPG!K31)</f>
        <v/>
      </c>
      <c r="V84" s="9" t="str">
        <f>IF(PPG!L31="", "", PPG!L31)</f>
        <v/>
      </c>
      <c r="W84" s="10" t="str">
        <f>IF(PPG!M31="", "", PPG!M31)</f>
        <v/>
      </c>
      <c r="X84" s="9" t="str">
        <f>IF(PPG!N31="", "", PPG!N31)</f>
        <v/>
      </c>
      <c r="Y84" s="10" t="str">
        <f>IF(PPG!O31="", "", PPG!O31)</f>
        <v/>
      </c>
      <c r="Z84" s="9" t="str">
        <f>IF(PPG!Q31="", "", PPG!Q31)</f>
        <v/>
      </c>
      <c r="AA84" s="10" t="str">
        <f>IF(PPG!R31="", "", PPG!R31)</f>
        <v/>
      </c>
      <c r="AB84" s="9" t="str">
        <f>IF(PPG!S31="", "", PPG!S31)</f>
        <v/>
      </c>
      <c r="AC84" s="10" t="str">
        <f>IF(PPG!T31="", "", PPG!T31)</f>
        <v/>
      </c>
      <c r="AD84" s="9" t="str">
        <f>IF(PPG!U31="", "", PPG!U31)</f>
        <v/>
      </c>
      <c r="AE84" s="10" t="str">
        <f>IF(PPG!V31="", "", PPG!V31)</f>
        <v/>
      </c>
      <c r="AF84" s="9" t="str">
        <f>IF(PPG!W31="", "", PPG!W31)</f>
        <v/>
      </c>
      <c r="AG84" s="10" t="str">
        <f>IF(PPG!X31="", "", PPG!X31)</f>
        <v/>
      </c>
      <c r="AH84" s="9" t="str">
        <f>IF(PPG!Y31="", "", PPG!Y31)</f>
        <v/>
      </c>
      <c r="AI84" s="10" t="str">
        <f>IF(PPG!Z31="", "", PPG!Z31)</f>
        <v/>
      </c>
      <c r="AJ84" s="31" t="str">
        <f>IF(D84&lt;&gt;"",D84*I84, "0.00")</f>
        <v>0.00</v>
      </c>
      <c r="AK84" s="8" t="str">
        <f>IF(D84&lt;&gt;"",D84, "0")</f>
        <v>0</v>
      </c>
      <c r="AL84" s="8" t="str">
        <f>IF(D84&lt;&gt;"",D84*K84, "0")</f>
        <v>0</v>
      </c>
    </row>
    <row r="85" spans="1:38">
      <c r="A85" s="8">
        <f>IF(OUT!C109="", "", OUT!C109)</f>
        <v>774</v>
      </c>
      <c r="B85" s="19">
        <f>IF(OUT!A109="", "", OUT!A109)</f>
        <v>87338</v>
      </c>
      <c r="C85" s="8" t="str">
        <f>IF(OUT!D109="", "", OUT!D109)</f>
        <v>DBCO</v>
      </c>
      <c r="D85" s="26"/>
      <c r="E85" s="35" t="str">
        <f>IF(OUT!E109="", "", OUT!E109)</f>
        <v>51 STRIP ORGANIC</v>
      </c>
      <c r="F85" s="23" t="str">
        <f>IF(OUT!AE109="NEW", "✷", "")</f>
        <v/>
      </c>
      <c r="G85" t="str">
        <f>IF(OUT!B109="", "", OUT!B109)</f>
        <v>HERB   ROSEMARY ROSMARINUS OFFICINALIS SHADY ACRES</v>
      </c>
      <c r="H85" s="20">
        <f>IF(AND($K$3=1,$K$4="N"),P85,IF(AND($K$3=2,$K$4="N"),R85,IF(AND($K$3=3,$K$4="N"),T85,IF(AND($K$3=4,$K$4="N"),V85,IF(AND($K$3=5,$K$4="N"),X85,IF(AND($K$3=1,$K$4="Y"),Z85,IF(AND($K$3=2,$K$4="Y"),AB85,IF(AND($K$3=3,$K$4="Y"),AD85,IF(AND($K$3=4,$K$4="Y"),AF85,IF(AND($K$3=5,$K$4="Y"),AH85,"FALSE"))))))))))</f>
        <v>0.82299999999999995</v>
      </c>
      <c r="I85" s="21">
        <f>IF(AND($K$3=1,$K$4="N"),Q85,IF(AND($K$3=2,$K$4="N"),S85,IF(AND($K$3=3,$K$4="N"),U85,IF(AND($K$3=4,$K$4="N"),W85,IF(AND($K$3=5,$K$4="N"),Y85,IF(AND($K$3=1,$K$4="Y"),AA85,IF(AND($K$3=2,$K$4="Y"),AC85,IF(AND($K$3=3,$K$4="Y"),AE85,IF(AND($K$3=4,$K$4="Y"),AG85,IF(AND($K$3=5,$K$4="Y"),AI85,"FALSE"))))))))))</f>
        <v>41.15</v>
      </c>
      <c r="J85" s="35" t="str">
        <f>IF(OUT!F109="", "", OUT!F109)</f>
        <v>CERTIFIED ORGANIC STRIP TRAY</v>
      </c>
      <c r="K85" s="8">
        <f>IF(OUT!P109="", "", OUT!P109)</f>
        <v>50</v>
      </c>
      <c r="L85" s="8" t="str">
        <f>IF(OUT!AE109="", "", OUT!AE109)</f>
        <v/>
      </c>
      <c r="M85" s="8" t="str">
        <f>IF(OUT!AG109="", "", OUT!AG109)</f>
        <v/>
      </c>
      <c r="N85" s="8" t="str">
        <f>IF(OUT!AQ109="", "", OUT!AQ109)</f>
        <v/>
      </c>
      <c r="O85" s="8" t="str">
        <f>IF(OUT!BO109="", "", OUT!BO109)</f>
        <v>T3</v>
      </c>
      <c r="P85" s="9">
        <f>IF(OUT!N109="", "", OUT!N109)</f>
        <v>0.82299999999999995</v>
      </c>
      <c r="Q85" s="10">
        <f>IF(OUT!O109="", "", OUT!O109)</f>
        <v>41.15</v>
      </c>
      <c r="R85" s="9" t="str">
        <f>IF(PPG!H109="", "", PPG!H109)</f>
        <v/>
      </c>
      <c r="S85" s="10" t="str">
        <f>IF(PPG!I109="", "", PPG!I109)</f>
        <v/>
      </c>
      <c r="T85" s="9" t="str">
        <f>IF(PPG!J109="", "", PPG!J109)</f>
        <v/>
      </c>
      <c r="U85" s="10" t="str">
        <f>IF(PPG!K109="", "", PPG!K109)</f>
        <v/>
      </c>
      <c r="V85" s="9" t="str">
        <f>IF(PPG!L109="", "", PPG!L109)</f>
        <v/>
      </c>
      <c r="W85" s="10" t="str">
        <f>IF(PPG!M109="", "", PPG!M109)</f>
        <v/>
      </c>
      <c r="X85" s="9" t="str">
        <f>IF(PPG!N109="", "", PPG!N109)</f>
        <v/>
      </c>
      <c r="Y85" s="10" t="str">
        <f>IF(PPG!O109="", "", PPG!O109)</f>
        <v/>
      </c>
      <c r="Z85" s="9" t="str">
        <f>IF(PPG!Q109="", "", PPG!Q109)</f>
        <v/>
      </c>
      <c r="AA85" s="10" t="str">
        <f>IF(PPG!R109="", "", PPG!R109)</f>
        <v/>
      </c>
      <c r="AB85" s="9" t="str">
        <f>IF(PPG!S109="", "", PPG!S109)</f>
        <v/>
      </c>
      <c r="AC85" s="10" t="str">
        <f>IF(PPG!T109="", "", PPG!T109)</f>
        <v/>
      </c>
      <c r="AD85" s="9" t="str">
        <f>IF(PPG!U109="", "", PPG!U109)</f>
        <v/>
      </c>
      <c r="AE85" s="10" t="str">
        <f>IF(PPG!V109="", "", PPG!V109)</f>
        <v/>
      </c>
      <c r="AF85" s="9" t="str">
        <f>IF(PPG!W109="", "", PPG!W109)</f>
        <v/>
      </c>
      <c r="AG85" s="10" t="str">
        <f>IF(PPG!X109="", "", PPG!X109)</f>
        <v/>
      </c>
      <c r="AH85" s="9" t="str">
        <f>IF(PPG!Y109="", "", PPG!Y109)</f>
        <v/>
      </c>
      <c r="AI85" s="10" t="str">
        <f>IF(PPG!Z109="", "", PPG!Z109)</f>
        <v/>
      </c>
      <c r="AJ85" s="31" t="str">
        <f>IF(D85&lt;&gt;"",D85*I85, "0.00")</f>
        <v>0.00</v>
      </c>
      <c r="AK85" s="8" t="str">
        <f>IF(D85&lt;&gt;"",D85, "0")</f>
        <v>0</v>
      </c>
      <c r="AL85" s="8" t="str">
        <f>IF(D85&lt;&gt;"",D85*K85, "0")</f>
        <v>0</v>
      </c>
    </row>
    <row r="86" spans="1:38">
      <c r="A86" s="8">
        <f>IF(OUT!C73="", "", OUT!C73)</f>
        <v>774</v>
      </c>
      <c r="B86" s="19">
        <f>IF(OUT!A73="", "", OUT!A73)</f>
        <v>56145</v>
      </c>
      <c r="C86" s="8" t="str">
        <f>IF(OUT!D73="", "", OUT!D73)</f>
        <v>DBCO</v>
      </c>
      <c r="D86" s="26"/>
      <c r="E86" s="35" t="str">
        <f>IF(OUT!E73="", "", OUT!E73)</f>
        <v>51 STRIP ORGANIC</v>
      </c>
      <c r="F86" s="23" t="str">
        <f>IF(OUT!AE73="NEW", "✷", "")</f>
        <v/>
      </c>
      <c r="G86" t="str">
        <f>IF(OUT!B73="", "", OUT!B73)</f>
        <v>HERB   ROSEMARY ROSMARINUS OFFICINALIS SPICE ISLAND</v>
      </c>
      <c r="H86" s="20">
        <f>IF(AND($K$3=1,$K$4="N"),P86,IF(AND($K$3=2,$K$4="N"),R86,IF(AND($K$3=3,$K$4="N"),T86,IF(AND($K$3=4,$K$4="N"),V86,IF(AND($K$3=5,$K$4="N"),X86,IF(AND($K$3=1,$K$4="Y"),Z86,IF(AND($K$3=2,$K$4="Y"),AB86,IF(AND($K$3=3,$K$4="Y"),AD86,IF(AND($K$3=4,$K$4="Y"),AF86,IF(AND($K$3=5,$K$4="Y"),AH86,"FALSE"))))))))))</f>
        <v>0.82299999999999995</v>
      </c>
      <c r="I86" s="21">
        <f>IF(AND($K$3=1,$K$4="N"),Q86,IF(AND($K$3=2,$K$4="N"),S86,IF(AND($K$3=3,$K$4="N"),U86,IF(AND($K$3=4,$K$4="N"),W86,IF(AND($K$3=5,$K$4="N"),Y86,IF(AND($K$3=1,$K$4="Y"),AA86,IF(AND($K$3=2,$K$4="Y"),AC86,IF(AND($K$3=3,$K$4="Y"),AE86,IF(AND($K$3=4,$K$4="Y"),AG86,IF(AND($K$3=5,$K$4="Y"),AI86,"FALSE"))))))))))</f>
        <v>41.15</v>
      </c>
      <c r="J86" s="35" t="str">
        <f>IF(OUT!F73="", "", OUT!F73)</f>
        <v>CERTIFIED ORGANIC STRIP TRAY</v>
      </c>
      <c r="K86" s="8">
        <f>IF(OUT!P73="", "", OUT!P73)</f>
        <v>50</v>
      </c>
      <c r="L86" s="8" t="str">
        <f>IF(OUT!AE73="", "", OUT!AE73)</f>
        <v/>
      </c>
      <c r="M86" s="8" t="str">
        <f>IF(OUT!AG73="", "", OUT!AG73)</f>
        <v/>
      </c>
      <c r="N86" s="8" t="str">
        <f>IF(OUT!AQ73="", "", OUT!AQ73)</f>
        <v/>
      </c>
      <c r="O86" s="8" t="str">
        <f>IF(OUT!BO73="", "", OUT!BO73)</f>
        <v>T3</v>
      </c>
      <c r="P86" s="9">
        <f>IF(OUT!N73="", "", OUT!N73)</f>
        <v>0.82299999999999995</v>
      </c>
      <c r="Q86" s="10">
        <f>IF(OUT!O73="", "", OUT!O73)</f>
        <v>41.15</v>
      </c>
      <c r="R86" s="9" t="str">
        <f>IF(PPG!H73="", "", PPG!H73)</f>
        <v/>
      </c>
      <c r="S86" s="10" t="str">
        <f>IF(PPG!I73="", "", PPG!I73)</f>
        <v/>
      </c>
      <c r="T86" s="9" t="str">
        <f>IF(PPG!J73="", "", PPG!J73)</f>
        <v/>
      </c>
      <c r="U86" s="10" t="str">
        <f>IF(PPG!K73="", "", PPG!K73)</f>
        <v/>
      </c>
      <c r="V86" s="9" t="str">
        <f>IF(PPG!L73="", "", PPG!L73)</f>
        <v/>
      </c>
      <c r="W86" s="10" t="str">
        <f>IF(PPG!M73="", "", PPG!M73)</f>
        <v/>
      </c>
      <c r="X86" s="9" t="str">
        <f>IF(PPG!N73="", "", PPG!N73)</f>
        <v/>
      </c>
      <c r="Y86" s="10" t="str">
        <f>IF(PPG!O73="", "", PPG!O73)</f>
        <v/>
      </c>
      <c r="Z86" s="9" t="str">
        <f>IF(PPG!Q73="", "", PPG!Q73)</f>
        <v/>
      </c>
      <c r="AA86" s="10" t="str">
        <f>IF(PPG!R73="", "", PPG!R73)</f>
        <v/>
      </c>
      <c r="AB86" s="9" t="str">
        <f>IF(PPG!S73="", "", PPG!S73)</f>
        <v/>
      </c>
      <c r="AC86" s="10" t="str">
        <f>IF(PPG!T73="", "", PPG!T73)</f>
        <v/>
      </c>
      <c r="AD86" s="9" t="str">
        <f>IF(PPG!U73="", "", PPG!U73)</f>
        <v/>
      </c>
      <c r="AE86" s="10" t="str">
        <f>IF(PPG!V73="", "", PPG!V73)</f>
        <v/>
      </c>
      <c r="AF86" s="9" t="str">
        <f>IF(PPG!W73="", "", PPG!W73)</f>
        <v/>
      </c>
      <c r="AG86" s="10" t="str">
        <f>IF(PPG!X73="", "", PPG!X73)</f>
        <v/>
      </c>
      <c r="AH86" s="9" t="str">
        <f>IF(PPG!Y73="", "", PPG!Y73)</f>
        <v/>
      </c>
      <c r="AI86" s="10" t="str">
        <f>IF(PPG!Z73="", "", PPG!Z73)</f>
        <v/>
      </c>
      <c r="AJ86" s="31" t="str">
        <f>IF(D86&lt;&gt;"",D86*I86, "0.00")</f>
        <v>0.00</v>
      </c>
      <c r="AK86" s="8" t="str">
        <f>IF(D86&lt;&gt;"",D86, "0")</f>
        <v>0</v>
      </c>
      <c r="AL86" s="8" t="str">
        <f>IF(D86&lt;&gt;"",D86*K86, "0")</f>
        <v>0</v>
      </c>
    </row>
    <row r="87" spans="1:38">
      <c r="A87" s="8">
        <f>IF(OUT!C68="", "", OUT!C68)</f>
        <v>774</v>
      </c>
      <c r="B87" s="19">
        <f>IF(OUT!A68="", "", OUT!A68)</f>
        <v>54313</v>
      </c>
      <c r="C87" s="8" t="str">
        <f>IF(OUT!D68="", "", OUT!D68)</f>
        <v>DBCO</v>
      </c>
      <c r="D87" s="26"/>
      <c r="E87" s="35" t="str">
        <f>IF(OUT!E68="", "", OUT!E68)</f>
        <v>51 STRIP ORGANIC</v>
      </c>
      <c r="F87" s="23" t="str">
        <f>IF(OUT!AE68="NEW", "✷", "")</f>
        <v/>
      </c>
      <c r="G87" t="str">
        <f>IF(OUT!B68="", "", OUT!B68)</f>
        <v>HERB   ROSEMARY ROSMARINUS OFFICINALIS TUSCAN BLUE</v>
      </c>
      <c r="H87" s="20">
        <f>IF(AND($K$3=1,$K$4="N"),P87,IF(AND($K$3=2,$K$4="N"),R87,IF(AND($K$3=3,$K$4="N"),T87,IF(AND($K$3=4,$K$4="N"),V87,IF(AND($K$3=5,$K$4="N"),X87,IF(AND($K$3=1,$K$4="Y"),Z87,IF(AND($K$3=2,$K$4="Y"),AB87,IF(AND($K$3=3,$K$4="Y"),AD87,IF(AND($K$3=4,$K$4="Y"),AF87,IF(AND($K$3=5,$K$4="Y"),AH87,"FALSE"))))))))))</f>
        <v>0.82299999999999995</v>
      </c>
      <c r="I87" s="21">
        <f>IF(AND($K$3=1,$K$4="N"),Q87,IF(AND($K$3=2,$K$4="N"),S87,IF(AND($K$3=3,$K$4="N"),U87,IF(AND($K$3=4,$K$4="N"),W87,IF(AND($K$3=5,$K$4="N"),Y87,IF(AND($K$3=1,$K$4="Y"),AA87,IF(AND($K$3=2,$K$4="Y"),AC87,IF(AND($K$3=3,$K$4="Y"),AE87,IF(AND($K$3=4,$K$4="Y"),AG87,IF(AND($K$3=5,$K$4="Y"),AI87,"FALSE"))))))))))</f>
        <v>41.15</v>
      </c>
      <c r="J87" s="35" t="str">
        <f>IF(OUT!F68="", "", OUT!F68)</f>
        <v>CERTIFIED ORGANIC STRIP TRAY</v>
      </c>
      <c r="K87" s="8">
        <f>IF(OUT!P68="", "", OUT!P68)</f>
        <v>50</v>
      </c>
      <c r="L87" s="8" t="str">
        <f>IF(OUT!AE68="", "", OUT!AE68)</f>
        <v/>
      </c>
      <c r="M87" s="8" t="str">
        <f>IF(OUT!AG68="", "", OUT!AG68)</f>
        <v/>
      </c>
      <c r="N87" s="8" t="str">
        <f>IF(OUT!AQ68="", "", OUT!AQ68)</f>
        <v/>
      </c>
      <c r="O87" s="8" t="str">
        <f>IF(OUT!BO68="", "", OUT!BO68)</f>
        <v>T3</v>
      </c>
      <c r="P87" s="9">
        <f>IF(OUT!N68="", "", OUT!N68)</f>
        <v>0.82299999999999995</v>
      </c>
      <c r="Q87" s="10">
        <f>IF(OUT!O68="", "", OUT!O68)</f>
        <v>41.15</v>
      </c>
      <c r="R87" s="9" t="str">
        <f>IF(PPG!H68="", "", PPG!H68)</f>
        <v/>
      </c>
      <c r="S87" s="10" t="str">
        <f>IF(PPG!I68="", "", PPG!I68)</f>
        <v/>
      </c>
      <c r="T87" s="9" t="str">
        <f>IF(PPG!J68="", "", PPG!J68)</f>
        <v/>
      </c>
      <c r="U87" s="10" t="str">
        <f>IF(PPG!K68="", "", PPG!K68)</f>
        <v/>
      </c>
      <c r="V87" s="9" t="str">
        <f>IF(PPG!L68="", "", PPG!L68)</f>
        <v/>
      </c>
      <c r="W87" s="10" t="str">
        <f>IF(PPG!M68="", "", PPG!M68)</f>
        <v/>
      </c>
      <c r="X87" s="9" t="str">
        <f>IF(PPG!N68="", "", PPG!N68)</f>
        <v/>
      </c>
      <c r="Y87" s="10" t="str">
        <f>IF(PPG!O68="", "", PPG!O68)</f>
        <v/>
      </c>
      <c r="Z87" s="9" t="str">
        <f>IF(PPG!Q68="", "", PPG!Q68)</f>
        <v/>
      </c>
      <c r="AA87" s="10" t="str">
        <f>IF(PPG!R68="", "", PPG!R68)</f>
        <v/>
      </c>
      <c r="AB87" s="9" t="str">
        <f>IF(PPG!S68="", "", PPG!S68)</f>
        <v/>
      </c>
      <c r="AC87" s="10" t="str">
        <f>IF(PPG!T68="", "", PPG!T68)</f>
        <v/>
      </c>
      <c r="AD87" s="9" t="str">
        <f>IF(PPG!U68="", "", PPG!U68)</f>
        <v/>
      </c>
      <c r="AE87" s="10" t="str">
        <f>IF(PPG!V68="", "", PPG!V68)</f>
        <v/>
      </c>
      <c r="AF87" s="9" t="str">
        <f>IF(PPG!W68="", "", PPG!W68)</f>
        <v/>
      </c>
      <c r="AG87" s="10" t="str">
        <f>IF(PPG!X68="", "", PPG!X68)</f>
        <v/>
      </c>
      <c r="AH87" s="9" t="str">
        <f>IF(PPG!Y68="", "", PPG!Y68)</f>
        <v/>
      </c>
      <c r="AI87" s="10" t="str">
        <f>IF(PPG!Z68="", "", PPG!Z68)</f>
        <v/>
      </c>
      <c r="AJ87" s="31" t="str">
        <f>IF(D87&lt;&gt;"",D87*I87, "0.00")</f>
        <v>0.00</v>
      </c>
      <c r="AK87" s="8" t="str">
        <f>IF(D87&lt;&gt;"",D87, "0")</f>
        <v>0</v>
      </c>
      <c r="AL87" s="8" t="str">
        <f>IF(D87&lt;&gt;"",D87*K87, "0")</f>
        <v>0</v>
      </c>
    </row>
    <row r="88" spans="1:38">
      <c r="A88" s="8">
        <f>IF(OUT!C14="", "", OUT!C14)</f>
        <v>774</v>
      </c>
      <c r="B88" s="19">
        <f>IF(OUT!A14="", "", OUT!A14)</f>
        <v>7783</v>
      </c>
      <c r="C88" s="8" t="str">
        <f>IF(OUT!D14="", "", OUT!D14)</f>
        <v>DBCO</v>
      </c>
      <c r="D88" s="26"/>
      <c r="E88" s="35" t="str">
        <f>IF(OUT!E14="", "", OUT!E14)</f>
        <v>51 STRIP ORGANIC</v>
      </c>
      <c r="F88" s="23" t="str">
        <f>IF(OUT!AE14="NEW", "✷", "")</f>
        <v/>
      </c>
      <c r="G88" t="str">
        <f>IF(OUT!B14="", "", OUT!B14)</f>
        <v>HERB   RUE RUTA GRAVEOLENS</v>
      </c>
      <c r="H88" s="20">
        <f>IF(AND($K$3=1,$K$4="N"),P88,IF(AND($K$3=2,$K$4="N"),R88,IF(AND($K$3=3,$K$4="N"),T88,IF(AND($K$3=4,$K$4="N"),V88,IF(AND($K$3=5,$K$4="N"),X88,IF(AND($K$3=1,$K$4="Y"),Z88,IF(AND($K$3=2,$K$4="Y"),AB88,IF(AND($K$3=3,$K$4="Y"),AD88,IF(AND($K$3=4,$K$4="Y"),AF88,IF(AND($K$3=5,$K$4="Y"),AH88,"FALSE"))))))))))</f>
        <v>0.82299999999999995</v>
      </c>
      <c r="I88" s="21">
        <f>IF(AND($K$3=1,$K$4="N"),Q88,IF(AND($K$3=2,$K$4="N"),S88,IF(AND($K$3=3,$K$4="N"),U88,IF(AND($K$3=4,$K$4="N"),W88,IF(AND($K$3=5,$K$4="N"),Y88,IF(AND($K$3=1,$K$4="Y"),AA88,IF(AND($K$3=2,$K$4="Y"),AC88,IF(AND($K$3=3,$K$4="Y"),AE88,IF(AND($K$3=4,$K$4="Y"),AG88,IF(AND($K$3=5,$K$4="Y"),AI88,"FALSE"))))))))))</f>
        <v>41.15</v>
      </c>
      <c r="J88" s="35" t="str">
        <f>IF(OUT!F14="", "", OUT!F14)</f>
        <v>CERTIFIED ORGANIC STRIP TRAY</v>
      </c>
      <c r="K88" s="8">
        <f>IF(OUT!P14="", "", OUT!P14)</f>
        <v>50</v>
      </c>
      <c r="L88" s="8" t="str">
        <f>IF(OUT!AE14="", "", OUT!AE14)</f>
        <v/>
      </c>
      <c r="M88" s="8" t="str">
        <f>IF(OUT!AG14="", "", OUT!AG14)</f>
        <v/>
      </c>
      <c r="N88" s="8" t="str">
        <f>IF(OUT!AQ14="", "", OUT!AQ14)</f>
        <v/>
      </c>
      <c r="O88" s="8" t="str">
        <f>IF(OUT!BO14="", "", OUT!BO14)</f>
        <v>T3</v>
      </c>
      <c r="P88" s="9">
        <f>IF(OUT!N14="", "", OUT!N14)</f>
        <v>0.82299999999999995</v>
      </c>
      <c r="Q88" s="10">
        <f>IF(OUT!O14="", "", OUT!O14)</f>
        <v>41.15</v>
      </c>
      <c r="R88" s="9" t="str">
        <f>IF(PPG!H14="", "", PPG!H14)</f>
        <v/>
      </c>
      <c r="S88" s="10" t="str">
        <f>IF(PPG!I14="", "", PPG!I14)</f>
        <v/>
      </c>
      <c r="T88" s="9" t="str">
        <f>IF(PPG!J14="", "", PPG!J14)</f>
        <v/>
      </c>
      <c r="U88" s="10" t="str">
        <f>IF(PPG!K14="", "", PPG!K14)</f>
        <v/>
      </c>
      <c r="V88" s="9" t="str">
        <f>IF(PPG!L14="", "", PPG!L14)</f>
        <v/>
      </c>
      <c r="W88" s="10" t="str">
        <f>IF(PPG!M14="", "", PPG!M14)</f>
        <v/>
      </c>
      <c r="X88" s="9" t="str">
        <f>IF(PPG!N14="", "", PPG!N14)</f>
        <v/>
      </c>
      <c r="Y88" s="10" t="str">
        <f>IF(PPG!O14="", "", PPG!O14)</f>
        <v/>
      </c>
      <c r="Z88" s="9" t="str">
        <f>IF(PPG!Q14="", "", PPG!Q14)</f>
        <v/>
      </c>
      <c r="AA88" s="10" t="str">
        <f>IF(PPG!R14="", "", PPG!R14)</f>
        <v/>
      </c>
      <c r="AB88" s="9" t="str">
        <f>IF(PPG!S14="", "", PPG!S14)</f>
        <v/>
      </c>
      <c r="AC88" s="10" t="str">
        <f>IF(PPG!T14="", "", PPG!T14)</f>
        <v/>
      </c>
      <c r="AD88" s="9" t="str">
        <f>IF(PPG!U14="", "", PPG!U14)</f>
        <v/>
      </c>
      <c r="AE88" s="10" t="str">
        <f>IF(PPG!V14="", "", PPG!V14)</f>
        <v/>
      </c>
      <c r="AF88" s="9" t="str">
        <f>IF(PPG!W14="", "", PPG!W14)</f>
        <v/>
      </c>
      <c r="AG88" s="10" t="str">
        <f>IF(PPG!X14="", "", PPG!X14)</f>
        <v/>
      </c>
      <c r="AH88" s="9" t="str">
        <f>IF(PPG!Y14="", "", PPG!Y14)</f>
        <v/>
      </c>
      <c r="AI88" s="10" t="str">
        <f>IF(PPG!Z14="", "", PPG!Z14)</f>
        <v/>
      </c>
      <c r="AJ88" s="31" t="str">
        <f>IF(D88&lt;&gt;"",D88*I88, "0.00")</f>
        <v>0.00</v>
      </c>
      <c r="AK88" s="8" t="str">
        <f>IF(D88&lt;&gt;"",D88, "0")</f>
        <v>0</v>
      </c>
      <c r="AL88" s="8" t="str">
        <f>IF(D88&lt;&gt;"",D88*K88, "0")</f>
        <v>0</v>
      </c>
    </row>
    <row r="89" spans="1:38">
      <c r="A89" s="8">
        <f>IF(OUT!C121="", "", OUT!C121)</f>
        <v>774</v>
      </c>
      <c r="B89" s="19">
        <f>IF(OUT!A121="", "", OUT!A121)</f>
        <v>97690</v>
      </c>
      <c r="C89" s="8" t="str">
        <f>IF(OUT!D121="", "", OUT!D121)</f>
        <v>DBCO</v>
      </c>
      <c r="D89" s="26"/>
      <c r="E89" s="35" t="str">
        <f>IF(OUT!E121="", "", OUT!E121)</f>
        <v>51 STRIP ORGANIC</v>
      </c>
      <c r="F89" s="23" t="str">
        <f>IF(OUT!AE121="NEW", "✷", "")</f>
        <v/>
      </c>
      <c r="G89" t="str">
        <f>IF(OUT!B121="", "", OUT!B121)</f>
        <v>HERB   RUNGIA KLOSSII MUSHROOM PLANT</v>
      </c>
      <c r="H89" s="20">
        <f>IF(AND($K$3=1,$K$4="N"),P89,IF(AND($K$3=2,$K$4="N"),R89,IF(AND($K$3=3,$K$4="N"),T89,IF(AND($K$3=4,$K$4="N"),V89,IF(AND($K$3=5,$K$4="N"),X89,IF(AND($K$3=1,$K$4="Y"),Z89,IF(AND($K$3=2,$K$4="Y"),AB89,IF(AND($K$3=3,$K$4="Y"),AD89,IF(AND($K$3=4,$K$4="Y"),AF89,IF(AND($K$3=5,$K$4="Y"),AH89,"FALSE"))))))))))</f>
        <v>0.92600000000000005</v>
      </c>
      <c r="I89" s="21">
        <f>IF(AND($K$3=1,$K$4="N"),Q89,IF(AND($K$3=2,$K$4="N"),S89,IF(AND($K$3=3,$K$4="N"),U89,IF(AND($K$3=4,$K$4="N"),W89,IF(AND($K$3=5,$K$4="N"),Y89,IF(AND($K$3=1,$K$4="Y"),AA89,IF(AND($K$3=2,$K$4="Y"),AC89,IF(AND($K$3=3,$K$4="Y"),AE89,IF(AND($K$3=4,$K$4="Y"),AG89,IF(AND($K$3=5,$K$4="Y"),AI89,"FALSE"))))))))))</f>
        <v>46.3</v>
      </c>
      <c r="J89" s="35" t="str">
        <f>IF(OUT!F121="", "", OUT!F121)</f>
        <v>CERTIFIED ORGANIC STRIP TRAY</v>
      </c>
      <c r="K89" s="8">
        <f>IF(OUT!P121="", "", OUT!P121)</f>
        <v>50</v>
      </c>
      <c r="L89" s="8" t="str">
        <f>IF(OUT!AE121="", "", OUT!AE121)</f>
        <v/>
      </c>
      <c r="M89" s="8" t="str">
        <f>IF(OUT!AG121="", "", OUT!AG121)</f>
        <v/>
      </c>
      <c r="N89" s="8" t="str">
        <f>IF(OUT!AQ121="", "", OUT!AQ121)</f>
        <v/>
      </c>
      <c r="O89" s="8" t="str">
        <f>IF(OUT!BO121="", "", OUT!BO121)</f>
        <v>T3</v>
      </c>
      <c r="P89" s="9">
        <f>IF(OUT!N121="", "", OUT!N121)</f>
        <v>0.92600000000000005</v>
      </c>
      <c r="Q89" s="10">
        <f>IF(OUT!O121="", "", OUT!O121)</f>
        <v>46.3</v>
      </c>
      <c r="R89" s="9" t="str">
        <f>IF(PPG!H121="", "", PPG!H121)</f>
        <v/>
      </c>
      <c r="S89" s="10" t="str">
        <f>IF(PPG!I121="", "", PPG!I121)</f>
        <v/>
      </c>
      <c r="T89" s="9" t="str">
        <f>IF(PPG!J121="", "", PPG!J121)</f>
        <v/>
      </c>
      <c r="U89" s="10" t="str">
        <f>IF(PPG!K121="", "", PPG!K121)</f>
        <v/>
      </c>
      <c r="V89" s="9" t="str">
        <f>IF(PPG!L121="", "", PPG!L121)</f>
        <v/>
      </c>
      <c r="W89" s="10" t="str">
        <f>IF(PPG!M121="", "", PPG!M121)</f>
        <v/>
      </c>
      <c r="X89" s="9" t="str">
        <f>IF(PPG!N121="", "", PPG!N121)</f>
        <v/>
      </c>
      <c r="Y89" s="10" t="str">
        <f>IF(PPG!O121="", "", PPG!O121)</f>
        <v/>
      </c>
      <c r="Z89" s="9" t="str">
        <f>IF(PPG!Q121="", "", PPG!Q121)</f>
        <v/>
      </c>
      <c r="AA89" s="10" t="str">
        <f>IF(PPG!R121="", "", PPG!R121)</f>
        <v/>
      </c>
      <c r="AB89" s="9" t="str">
        <f>IF(PPG!S121="", "", PPG!S121)</f>
        <v/>
      </c>
      <c r="AC89" s="10" t="str">
        <f>IF(PPG!T121="", "", PPG!T121)</f>
        <v/>
      </c>
      <c r="AD89" s="9" t="str">
        <f>IF(PPG!U121="", "", PPG!U121)</f>
        <v/>
      </c>
      <c r="AE89" s="10" t="str">
        <f>IF(PPG!V121="", "", PPG!V121)</f>
        <v/>
      </c>
      <c r="AF89" s="9" t="str">
        <f>IF(PPG!W121="", "", PPG!W121)</f>
        <v/>
      </c>
      <c r="AG89" s="10" t="str">
        <f>IF(PPG!X121="", "", PPG!X121)</f>
        <v/>
      </c>
      <c r="AH89" s="9" t="str">
        <f>IF(PPG!Y121="", "", PPG!Y121)</f>
        <v/>
      </c>
      <c r="AI89" s="10" t="str">
        <f>IF(PPG!Z121="", "", PPG!Z121)</f>
        <v/>
      </c>
      <c r="AJ89" s="31" t="str">
        <f>IF(D89&lt;&gt;"",D89*I89, "0.00")</f>
        <v>0.00</v>
      </c>
      <c r="AK89" s="8" t="str">
        <f>IF(D89&lt;&gt;"",D89, "0")</f>
        <v>0</v>
      </c>
      <c r="AL89" s="8" t="str">
        <f>IF(D89&lt;&gt;"",D89*K89, "0")</f>
        <v>0</v>
      </c>
    </row>
    <row r="90" spans="1:38">
      <c r="A90" s="8">
        <f>IF(OUT!C34="", "", OUT!C34)</f>
        <v>774</v>
      </c>
      <c r="B90" s="19">
        <f>IF(OUT!A34="", "", OUT!A34)</f>
        <v>30656</v>
      </c>
      <c r="C90" s="8" t="str">
        <f>IF(OUT!D34="", "", OUT!D34)</f>
        <v>DBCO</v>
      </c>
      <c r="D90" s="26"/>
      <c r="E90" s="35" t="str">
        <f>IF(OUT!E34="", "", OUT!E34)</f>
        <v>51 STRIP ORGANIC</v>
      </c>
      <c r="F90" s="23" t="str">
        <f>IF(OUT!AE34="NEW", "✷", "")</f>
        <v/>
      </c>
      <c r="G90" t="str">
        <f>IF(OUT!B34="", "", OUT!B34)</f>
        <v>HERB   SAGE SALVIA ELEGANS (RUTILANS) PINEAPPLE (Bright Scarlet)</v>
      </c>
      <c r="H90" s="20">
        <f>IF(AND($K$3=1,$K$4="N"),P90,IF(AND($K$3=2,$K$4="N"),R90,IF(AND($K$3=3,$K$4="N"),T90,IF(AND($K$3=4,$K$4="N"),V90,IF(AND($K$3=5,$K$4="N"),X90,IF(AND($K$3=1,$K$4="Y"),Z90,IF(AND($K$3=2,$K$4="Y"),AB90,IF(AND($K$3=3,$K$4="Y"),AD90,IF(AND($K$3=4,$K$4="Y"),AF90,IF(AND($K$3=5,$K$4="Y"),AH90,"FALSE"))))))))))</f>
        <v>0.82299999999999995</v>
      </c>
      <c r="I90" s="21">
        <f>IF(AND($K$3=1,$K$4="N"),Q90,IF(AND($K$3=2,$K$4="N"),S90,IF(AND($K$3=3,$K$4="N"),U90,IF(AND($K$3=4,$K$4="N"),W90,IF(AND($K$3=5,$K$4="N"),Y90,IF(AND($K$3=1,$K$4="Y"),AA90,IF(AND($K$3=2,$K$4="Y"),AC90,IF(AND($K$3=3,$K$4="Y"),AE90,IF(AND($K$3=4,$K$4="Y"),AG90,IF(AND($K$3=5,$K$4="Y"),AI90,"FALSE"))))))))))</f>
        <v>41.15</v>
      </c>
      <c r="J90" s="35" t="str">
        <f>IF(OUT!F34="", "", OUT!F34)</f>
        <v>CERTIFIED ORGANIC STRIP TRAY</v>
      </c>
      <c r="K90" s="8">
        <f>IF(OUT!P34="", "", OUT!P34)</f>
        <v>50</v>
      </c>
      <c r="L90" s="8" t="str">
        <f>IF(OUT!AE34="", "", OUT!AE34)</f>
        <v/>
      </c>
      <c r="M90" s="8" t="str">
        <f>IF(OUT!AG34="", "", OUT!AG34)</f>
        <v/>
      </c>
      <c r="N90" s="8" t="str">
        <f>IF(OUT!AQ34="", "", OUT!AQ34)</f>
        <v/>
      </c>
      <c r="O90" s="8" t="str">
        <f>IF(OUT!BO34="", "", OUT!BO34)</f>
        <v>T3</v>
      </c>
      <c r="P90" s="9">
        <f>IF(OUT!N34="", "", OUT!N34)</f>
        <v>0.82299999999999995</v>
      </c>
      <c r="Q90" s="10">
        <f>IF(OUT!O34="", "", OUT!O34)</f>
        <v>41.15</v>
      </c>
      <c r="R90" s="9" t="str">
        <f>IF(PPG!H34="", "", PPG!H34)</f>
        <v/>
      </c>
      <c r="S90" s="10" t="str">
        <f>IF(PPG!I34="", "", PPG!I34)</f>
        <v/>
      </c>
      <c r="T90" s="9" t="str">
        <f>IF(PPG!J34="", "", PPG!J34)</f>
        <v/>
      </c>
      <c r="U90" s="10" t="str">
        <f>IF(PPG!K34="", "", PPG!K34)</f>
        <v/>
      </c>
      <c r="V90" s="9" t="str">
        <f>IF(PPG!L34="", "", PPG!L34)</f>
        <v/>
      </c>
      <c r="W90" s="10" t="str">
        <f>IF(PPG!M34="", "", PPG!M34)</f>
        <v/>
      </c>
      <c r="X90" s="9" t="str">
        <f>IF(PPG!N34="", "", PPG!N34)</f>
        <v/>
      </c>
      <c r="Y90" s="10" t="str">
        <f>IF(PPG!O34="", "", PPG!O34)</f>
        <v/>
      </c>
      <c r="Z90" s="9" t="str">
        <f>IF(PPG!Q34="", "", PPG!Q34)</f>
        <v/>
      </c>
      <c r="AA90" s="10" t="str">
        <f>IF(PPG!R34="", "", PPG!R34)</f>
        <v/>
      </c>
      <c r="AB90" s="9" t="str">
        <f>IF(PPG!S34="", "", PPG!S34)</f>
        <v/>
      </c>
      <c r="AC90" s="10" t="str">
        <f>IF(PPG!T34="", "", PPG!T34)</f>
        <v/>
      </c>
      <c r="AD90" s="9" t="str">
        <f>IF(PPG!U34="", "", PPG!U34)</f>
        <v/>
      </c>
      <c r="AE90" s="10" t="str">
        <f>IF(PPG!V34="", "", PPG!V34)</f>
        <v/>
      </c>
      <c r="AF90" s="9" t="str">
        <f>IF(PPG!W34="", "", PPG!W34)</f>
        <v/>
      </c>
      <c r="AG90" s="10" t="str">
        <f>IF(PPG!X34="", "", PPG!X34)</f>
        <v/>
      </c>
      <c r="AH90" s="9" t="str">
        <f>IF(PPG!Y34="", "", PPG!Y34)</f>
        <v/>
      </c>
      <c r="AI90" s="10" t="str">
        <f>IF(PPG!Z34="", "", PPG!Z34)</f>
        <v/>
      </c>
      <c r="AJ90" s="31" t="str">
        <f>IF(D90&lt;&gt;"",D90*I90, "0.00")</f>
        <v>0.00</v>
      </c>
      <c r="AK90" s="8" t="str">
        <f>IF(D90&lt;&gt;"",D90, "0")</f>
        <v>0</v>
      </c>
      <c r="AL90" s="8" t="str">
        <f>IF(D90&lt;&gt;"",D90*K90, "0")</f>
        <v>0</v>
      </c>
    </row>
    <row r="91" spans="1:38">
      <c r="A91" s="8">
        <f>IF(OUT!C33="", "", OUT!C33)</f>
        <v>774</v>
      </c>
      <c r="B91" s="19">
        <f>IF(OUT!A33="", "", OUT!A33)</f>
        <v>30655</v>
      </c>
      <c r="C91" s="8" t="str">
        <f>IF(OUT!D33="", "", OUT!D33)</f>
        <v>DBCO</v>
      </c>
      <c r="D91" s="26"/>
      <c r="E91" s="35" t="str">
        <f>IF(OUT!E33="", "", OUT!E33)</f>
        <v>51 STRIP ORGANIC</v>
      </c>
      <c r="F91" s="23" t="str">
        <f>IF(OUT!AE33="NEW", "✷", "")</f>
        <v/>
      </c>
      <c r="G91" t="str">
        <f>IF(OUT!B33="", "", OUT!B33)</f>
        <v>HERB   SAGE SALVIA OFFICINALIS AUREA  (GOLDEN VARIEGATED)</v>
      </c>
      <c r="H91" s="20">
        <f>IF(AND($K$3=1,$K$4="N"),P91,IF(AND($K$3=2,$K$4="N"),R91,IF(AND($K$3=3,$K$4="N"),T91,IF(AND($K$3=4,$K$4="N"),V91,IF(AND($K$3=5,$K$4="N"),X91,IF(AND($K$3=1,$K$4="Y"),Z91,IF(AND($K$3=2,$K$4="Y"),AB91,IF(AND($K$3=3,$K$4="Y"),AD91,IF(AND($K$3=4,$K$4="Y"),AF91,IF(AND($K$3=5,$K$4="Y"),AH91,"FALSE"))))))))))</f>
        <v>0.82299999999999995</v>
      </c>
      <c r="I91" s="21">
        <f>IF(AND($K$3=1,$K$4="N"),Q91,IF(AND($K$3=2,$K$4="N"),S91,IF(AND($K$3=3,$K$4="N"),U91,IF(AND($K$3=4,$K$4="N"),W91,IF(AND($K$3=5,$K$4="N"),Y91,IF(AND($K$3=1,$K$4="Y"),AA91,IF(AND($K$3=2,$K$4="Y"),AC91,IF(AND($K$3=3,$K$4="Y"),AE91,IF(AND($K$3=4,$K$4="Y"),AG91,IF(AND($K$3=5,$K$4="Y"),AI91,"FALSE"))))))))))</f>
        <v>41.15</v>
      </c>
      <c r="J91" s="35" t="str">
        <f>IF(OUT!F33="", "", OUT!F33)</f>
        <v>CERTIFIED ORGANIC STRIP TRAY</v>
      </c>
      <c r="K91" s="8">
        <f>IF(OUT!P33="", "", OUT!P33)</f>
        <v>50</v>
      </c>
      <c r="L91" s="8" t="str">
        <f>IF(OUT!AE33="", "", OUT!AE33)</f>
        <v/>
      </c>
      <c r="M91" s="8" t="str">
        <f>IF(OUT!AG33="", "", OUT!AG33)</f>
        <v/>
      </c>
      <c r="N91" s="8" t="str">
        <f>IF(OUT!AQ33="", "", OUT!AQ33)</f>
        <v/>
      </c>
      <c r="O91" s="8" t="str">
        <f>IF(OUT!BO33="", "", OUT!BO33)</f>
        <v>T3</v>
      </c>
      <c r="P91" s="9">
        <f>IF(OUT!N33="", "", OUT!N33)</f>
        <v>0.82299999999999995</v>
      </c>
      <c r="Q91" s="10">
        <f>IF(OUT!O33="", "", OUT!O33)</f>
        <v>41.15</v>
      </c>
      <c r="R91" s="9" t="str">
        <f>IF(PPG!H33="", "", PPG!H33)</f>
        <v/>
      </c>
      <c r="S91" s="10" t="str">
        <f>IF(PPG!I33="", "", PPG!I33)</f>
        <v/>
      </c>
      <c r="T91" s="9" t="str">
        <f>IF(PPG!J33="", "", PPG!J33)</f>
        <v/>
      </c>
      <c r="U91" s="10" t="str">
        <f>IF(PPG!K33="", "", PPG!K33)</f>
        <v/>
      </c>
      <c r="V91" s="9" t="str">
        <f>IF(PPG!L33="", "", PPG!L33)</f>
        <v/>
      </c>
      <c r="W91" s="10" t="str">
        <f>IF(PPG!M33="", "", PPG!M33)</f>
        <v/>
      </c>
      <c r="X91" s="9" t="str">
        <f>IF(PPG!N33="", "", PPG!N33)</f>
        <v/>
      </c>
      <c r="Y91" s="10" t="str">
        <f>IF(PPG!O33="", "", PPG!O33)</f>
        <v/>
      </c>
      <c r="Z91" s="9" t="str">
        <f>IF(PPG!Q33="", "", PPG!Q33)</f>
        <v/>
      </c>
      <c r="AA91" s="10" t="str">
        <f>IF(PPG!R33="", "", PPG!R33)</f>
        <v/>
      </c>
      <c r="AB91" s="9" t="str">
        <f>IF(PPG!S33="", "", PPG!S33)</f>
        <v/>
      </c>
      <c r="AC91" s="10" t="str">
        <f>IF(PPG!T33="", "", PPG!T33)</f>
        <v/>
      </c>
      <c r="AD91" s="9" t="str">
        <f>IF(PPG!U33="", "", PPG!U33)</f>
        <v/>
      </c>
      <c r="AE91" s="10" t="str">
        <f>IF(PPG!V33="", "", PPG!V33)</f>
        <v/>
      </c>
      <c r="AF91" s="9" t="str">
        <f>IF(PPG!W33="", "", PPG!W33)</f>
        <v/>
      </c>
      <c r="AG91" s="10" t="str">
        <f>IF(PPG!X33="", "", PPG!X33)</f>
        <v/>
      </c>
      <c r="AH91" s="9" t="str">
        <f>IF(PPG!Y33="", "", PPG!Y33)</f>
        <v/>
      </c>
      <c r="AI91" s="10" t="str">
        <f>IF(PPG!Z33="", "", PPG!Z33)</f>
        <v/>
      </c>
      <c r="AJ91" s="31" t="str">
        <f>IF(D91&lt;&gt;"",D91*I91, "0.00")</f>
        <v>0.00</v>
      </c>
      <c r="AK91" s="8" t="str">
        <f>IF(D91&lt;&gt;"",D91, "0")</f>
        <v>0</v>
      </c>
      <c r="AL91" s="8" t="str">
        <f>IF(D91&lt;&gt;"",D91*K91, "0")</f>
        <v>0</v>
      </c>
    </row>
    <row r="92" spans="1:38">
      <c r="A92" s="8">
        <f>IF(OUT!C32="", "", OUT!C32)</f>
        <v>774</v>
      </c>
      <c r="B92" s="19">
        <f>IF(OUT!A32="", "", OUT!A32)</f>
        <v>30654</v>
      </c>
      <c r="C92" s="8" t="str">
        <f>IF(OUT!D32="", "", OUT!D32)</f>
        <v>DBCO</v>
      </c>
      <c r="D92" s="26"/>
      <c r="E92" s="35" t="str">
        <f>IF(OUT!E32="", "", OUT!E32)</f>
        <v>51 STRIP ORGANIC</v>
      </c>
      <c r="F92" s="23" t="str">
        <f>IF(OUT!AE32="NEW", "✷", "")</f>
        <v/>
      </c>
      <c r="G92" t="str">
        <f>IF(OUT!B32="", "", OUT!B32)</f>
        <v>HERB   SAGE SALVIA OFFICINALIS BERGGARTEN</v>
      </c>
      <c r="H92" s="20">
        <f>IF(AND($K$3=1,$K$4="N"),P92,IF(AND($K$3=2,$K$4="N"),R92,IF(AND($K$3=3,$K$4="N"),T92,IF(AND($K$3=4,$K$4="N"),V92,IF(AND($K$3=5,$K$4="N"),X92,IF(AND($K$3=1,$K$4="Y"),Z92,IF(AND($K$3=2,$K$4="Y"),AB92,IF(AND($K$3=3,$K$4="Y"),AD92,IF(AND($K$3=4,$K$4="Y"),AF92,IF(AND($K$3=5,$K$4="Y"),AH92,"FALSE"))))))))))</f>
        <v>0.82299999999999995</v>
      </c>
      <c r="I92" s="21">
        <f>IF(AND($K$3=1,$K$4="N"),Q92,IF(AND($K$3=2,$K$4="N"),S92,IF(AND($K$3=3,$K$4="N"),U92,IF(AND($K$3=4,$K$4="N"),W92,IF(AND($K$3=5,$K$4="N"),Y92,IF(AND($K$3=1,$K$4="Y"),AA92,IF(AND($K$3=2,$K$4="Y"),AC92,IF(AND($K$3=3,$K$4="Y"),AE92,IF(AND($K$3=4,$K$4="Y"),AG92,IF(AND($K$3=5,$K$4="Y"),AI92,"FALSE"))))))))))</f>
        <v>41.15</v>
      </c>
      <c r="J92" s="35" t="str">
        <f>IF(OUT!F32="", "", OUT!F32)</f>
        <v>CERTIFIED ORGANIC STRIP TRAY</v>
      </c>
      <c r="K92" s="8">
        <f>IF(OUT!P32="", "", OUT!P32)</f>
        <v>50</v>
      </c>
      <c r="L92" s="8" t="str">
        <f>IF(OUT!AE32="", "", OUT!AE32)</f>
        <v/>
      </c>
      <c r="M92" s="8" t="str">
        <f>IF(OUT!AG32="", "", OUT!AG32)</f>
        <v/>
      </c>
      <c r="N92" s="8" t="str">
        <f>IF(OUT!AQ32="", "", OUT!AQ32)</f>
        <v/>
      </c>
      <c r="O92" s="8" t="str">
        <f>IF(OUT!BO32="", "", OUT!BO32)</f>
        <v>T3</v>
      </c>
      <c r="P92" s="9">
        <f>IF(OUT!N32="", "", OUT!N32)</f>
        <v>0.82299999999999995</v>
      </c>
      <c r="Q92" s="10">
        <f>IF(OUT!O32="", "", OUT!O32)</f>
        <v>41.15</v>
      </c>
      <c r="R92" s="9" t="str">
        <f>IF(PPG!H32="", "", PPG!H32)</f>
        <v/>
      </c>
      <c r="S92" s="10" t="str">
        <f>IF(PPG!I32="", "", PPG!I32)</f>
        <v/>
      </c>
      <c r="T92" s="9" t="str">
        <f>IF(PPG!J32="", "", PPG!J32)</f>
        <v/>
      </c>
      <c r="U92" s="10" t="str">
        <f>IF(PPG!K32="", "", PPG!K32)</f>
        <v/>
      </c>
      <c r="V92" s="9" t="str">
        <f>IF(PPG!L32="", "", PPG!L32)</f>
        <v/>
      </c>
      <c r="W92" s="10" t="str">
        <f>IF(PPG!M32="", "", PPG!M32)</f>
        <v/>
      </c>
      <c r="X92" s="9" t="str">
        <f>IF(PPG!N32="", "", PPG!N32)</f>
        <v/>
      </c>
      <c r="Y92" s="10" t="str">
        <f>IF(PPG!O32="", "", PPG!O32)</f>
        <v/>
      </c>
      <c r="Z92" s="9" t="str">
        <f>IF(PPG!Q32="", "", PPG!Q32)</f>
        <v/>
      </c>
      <c r="AA92" s="10" t="str">
        <f>IF(PPG!R32="", "", PPG!R32)</f>
        <v/>
      </c>
      <c r="AB92" s="9" t="str">
        <f>IF(PPG!S32="", "", PPG!S32)</f>
        <v/>
      </c>
      <c r="AC92" s="10" t="str">
        <f>IF(PPG!T32="", "", PPG!T32)</f>
        <v/>
      </c>
      <c r="AD92" s="9" t="str">
        <f>IF(PPG!U32="", "", PPG!U32)</f>
        <v/>
      </c>
      <c r="AE92" s="10" t="str">
        <f>IF(PPG!V32="", "", PPG!V32)</f>
        <v/>
      </c>
      <c r="AF92" s="9" t="str">
        <f>IF(PPG!W32="", "", PPG!W32)</f>
        <v/>
      </c>
      <c r="AG92" s="10" t="str">
        <f>IF(PPG!X32="", "", PPG!X32)</f>
        <v/>
      </c>
      <c r="AH92" s="9" t="str">
        <f>IF(PPG!Y32="", "", PPG!Y32)</f>
        <v/>
      </c>
      <c r="AI92" s="10" t="str">
        <f>IF(PPG!Z32="", "", PPG!Z32)</f>
        <v/>
      </c>
      <c r="AJ92" s="31" t="str">
        <f>IF(D92&lt;&gt;"",D92*I92, "0.00")</f>
        <v>0.00</v>
      </c>
      <c r="AK92" s="8" t="str">
        <f>IF(D92&lt;&gt;"",D92, "0")</f>
        <v>0</v>
      </c>
      <c r="AL92" s="8" t="str">
        <f>IF(D92&lt;&gt;"",D92*K92, "0")</f>
        <v>0</v>
      </c>
    </row>
    <row r="93" spans="1:38">
      <c r="A93" s="8">
        <f>IF(OUT!C51="", "", OUT!C51)</f>
        <v>774</v>
      </c>
      <c r="B93" s="19">
        <f>IF(OUT!A51="", "", OUT!A51)</f>
        <v>33377</v>
      </c>
      <c r="C93" s="8" t="str">
        <f>IF(OUT!D51="", "", OUT!D51)</f>
        <v>DBCO</v>
      </c>
      <c r="D93" s="26"/>
      <c r="E93" s="35" t="str">
        <f>IF(OUT!E51="", "", OUT!E51)</f>
        <v>51 STRIP ORGANIC</v>
      </c>
      <c r="F93" s="23" t="str">
        <f>IF(OUT!AE51="NEW", "✷", "")</f>
        <v/>
      </c>
      <c r="G93" t="str">
        <f>IF(OUT!B51="", "", OUT!B51)</f>
        <v>HERB   SAGE SALVIA OFFICINALIS DWARF GREY (NANA)</v>
      </c>
      <c r="H93" s="20">
        <f>IF(AND($K$3=1,$K$4="N"),P93,IF(AND($K$3=2,$K$4="N"),R93,IF(AND($K$3=3,$K$4="N"),T93,IF(AND($K$3=4,$K$4="N"),V93,IF(AND($K$3=5,$K$4="N"),X93,IF(AND($K$3=1,$K$4="Y"),Z93,IF(AND($K$3=2,$K$4="Y"),AB93,IF(AND($K$3=3,$K$4="Y"),AD93,IF(AND($K$3=4,$K$4="Y"),AF93,IF(AND($K$3=5,$K$4="Y"),AH93,"FALSE"))))))))))</f>
        <v>0.82299999999999995</v>
      </c>
      <c r="I93" s="21">
        <f>IF(AND($K$3=1,$K$4="N"),Q93,IF(AND($K$3=2,$K$4="N"),S93,IF(AND($K$3=3,$K$4="N"),U93,IF(AND($K$3=4,$K$4="N"),W93,IF(AND($K$3=5,$K$4="N"),Y93,IF(AND($K$3=1,$K$4="Y"),AA93,IF(AND($K$3=2,$K$4="Y"),AC93,IF(AND($K$3=3,$K$4="Y"),AE93,IF(AND($K$3=4,$K$4="Y"),AG93,IF(AND($K$3=5,$K$4="Y"),AI93,"FALSE"))))))))))</f>
        <v>41.15</v>
      </c>
      <c r="J93" s="35" t="str">
        <f>IF(OUT!F51="", "", OUT!F51)</f>
        <v>CERTIFIED ORGANIC STRIP TRAY</v>
      </c>
      <c r="K93" s="8">
        <f>IF(OUT!P51="", "", OUT!P51)</f>
        <v>50</v>
      </c>
      <c r="L93" s="8" t="str">
        <f>IF(OUT!AE51="", "", OUT!AE51)</f>
        <v/>
      </c>
      <c r="M93" s="8" t="str">
        <f>IF(OUT!AG51="", "", OUT!AG51)</f>
        <v/>
      </c>
      <c r="N93" s="8" t="str">
        <f>IF(OUT!AQ51="", "", OUT!AQ51)</f>
        <v/>
      </c>
      <c r="O93" s="8" t="str">
        <f>IF(OUT!BO51="", "", OUT!BO51)</f>
        <v>T3</v>
      </c>
      <c r="P93" s="9">
        <f>IF(OUT!N51="", "", OUT!N51)</f>
        <v>0.82299999999999995</v>
      </c>
      <c r="Q93" s="10">
        <f>IF(OUT!O51="", "", OUT!O51)</f>
        <v>41.15</v>
      </c>
      <c r="R93" s="9" t="str">
        <f>IF(PPG!H51="", "", PPG!H51)</f>
        <v/>
      </c>
      <c r="S93" s="10" t="str">
        <f>IF(PPG!I51="", "", PPG!I51)</f>
        <v/>
      </c>
      <c r="T93" s="9" t="str">
        <f>IF(PPG!J51="", "", PPG!J51)</f>
        <v/>
      </c>
      <c r="U93" s="10" t="str">
        <f>IF(PPG!K51="", "", PPG!K51)</f>
        <v/>
      </c>
      <c r="V93" s="9" t="str">
        <f>IF(PPG!L51="", "", PPG!L51)</f>
        <v/>
      </c>
      <c r="W93" s="10" t="str">
        <f>IF(PPG!M51="", "", PPG!M51)</f>
        <v/>
      </c>
      <c r="X93" s="9" t="str">
        <f>IF(PPG!N51="", "", PPG!N51)</f>
        <v/>
      </c>
      <c r="Y93" s="10" t="str">
        <f>IF(PPG!O51="", "", PPG!O51)</f>
        <v/>
      </c>
      <c r="Z93" s="9" t="str">
        <f>IF(PPG!Q51="", "", PPG!Q51)</f>
        <v/>
      </c>
      <c r="AA93" s="10" t="str">
        <f>IF(PPG!R51="", "", PPG!R51)</f>
        <v/>
      </c>
      <c r="AB93" s="9" t="str">
        <f>IF(PPG!S51="", "", PPG!S51)</f>
        <v/>
      </c>
      <c r="AC93" s="10" t="str">
        <f>IF(PPG!T51="", "", PPG!T51)</f>
        <v/>
      </c>
      <c r="AD93" s="9" t="str">
        <f>IF(PPG!U51="", "", PPG!U51)</f>
        <v/>
      </c>
      <c r="AE93" s="10" t="str">
        <f>IF(PPG!V51="", "", PPG!V51)</f>
        <v/>
      </c>
      <c r="AF93" s="9" t="str">
        <f>IF(PPG!W51="", "", PPG!W51)</f>
        <v/>
      </c>
      <c r="AG93" s="10" t="str">
        <f>IF(PPG!X51="", "", PPG!X51)</f>
        <v/>
      </c>
      <c r="AH93" s="9" t="str">
        <f>IF(PPG!Y51="", "", PPG!Y51)</f>
        <v/>
      </c>
      <c r="AI93" s="10" t="str">
        <f>IF(PPG!Z51="", "", PPG!Z51)</f>
        <v/>
      </c>
      <c r="AJ93" s="31" t="str">
        <f>IF(D93&lt;&gt;"",D93*I93, "0.00")</f>
        <v>0.00</v>
      </c>
      <c r="AK93" s="8" t="str">
        <f>IF(D93&lt;&gt;"",D93, "0")</f>
        <v>0</v>
      </c>
      <c r="AL93" s="8" t="str">
        <f>IF(D93&lt;&gt;"",D93*K93, "0")</f>
        <v>0</v>
      </c>
    </row>
    <row r="94" spans="1:38">
      <c r="A94" s="8">
        <f>IF(OUT!C89="", "", OUT!C89)</f>
        <v>774</v>
      </c>
      <c r="B94" s="19">
        <f>IF(OUT!A89="", "", OUT!A89)</f>
        <v>70828</v>
      </c>
      <c r="C94" s="8" t="str">
        <f>IF(OUT!D89="", "", OUT!D89)</f>
        <v>DBCO</v>
      </c>
      <c r="D94" s="26"/>
      <c r="E94" s="35" t="str">
        <f>IF(OUT!E89="", "", OUT!E89)</f>
        <v>51 STRIP ORGANIC</v>
      </c>
      <c r="F94" s="23" t="str">
        <f>IF(OUT!AE89="NEW", "✷", "")</f>
        <v/>
      </c>
      <c r="G94" t="str">
        <f>IF(OUT!B89="", "", OUT!B89)</f>
        <v>HERB   SAGE SALVIA OFFICINALIS GROWERS FRIEND (Green)</v>
      </c>
      <c r="H94" s="20">
        <f>IF(AND($K$3=1,$K$4="N"),P94,IF(AND($K$3=2,$K$4="N"),R94,IF(AND($K$3=3,$K$4="N"),T94,IF(AND($K$3=4,$K$4="N"),V94,IF(AND($K$3=5,$K$4="N"),X94,IF(AND($K$3=1,$K$4="Y"),Z94,IF(AND($K$3=2,$K$4="Y"),AB94,IF(AND($K$3=3,$K$4="Y"),AD94,IF(AND($K$3=4,$K$4="Y"),AF94,IF(AND($K$3=5,$K$4="Y"),AH94,"FALSE"))))))))))</f>
        <v>0.82299999999999995</v>
      </c>
      <c r="I94" s="21">
        <f>IF(AND($K$3=1,$K$4="N"),Q94,IF(AND($K$3=2,$K$4="N"),S94,IF(AND($K$3=3,$K$4="N"),U94,IF(AND($K$3=4,$K$4="N"),W94,IF(AND($K$3=5,$K$4="N"),Y94,IF(AND($K$3=1,$K$4="Y"),AA94,IF(AND($K$3=2,$K$4="Y"),AC94,IF(AND($K$3=3,$K$4="Y"),AE94,IF(AND($K$3=4,$K$4="Y"),AG94,IF(AND($K$3=5,$K$4="Y"),AI94,"FALSE"))))))))))</f>
        <v>41.15</v>
      </c>
      <c r="J94" s="35" t="str">
        <f>IF(OUT!F89="", "", OUT!F89)</f>
        <v>CERTIFIED ORGANIC STRIP TRAY</v>
      </c>
      <c r="K94" s="8">
        <f>IF(OUT!P89="", "", OUT!P89)</f>
        <v>50</v>
      </c>
      <c r="L94" s="8" t="str">
        <f>IF(OUT!AE89="", "", OUT!AE89)</f>
        <v/>
      </c>
      <c r="M94" s="8" t="str">
        <f>IF(OUT!AG89="", "", OUT!AG89)</f>
        <v/>
      </c>
      <c r="N94" s="8" t="str">
        <f>IF(OUT!AQ89="", "", OUT!AQ89)</f>
        <v/>
      </c>
      <c r="O94" s="8" t="str">
        <f>IF(OUT!BO89="", "", OUT!BO89)</f>
        <v>T3</v>
      </c>
      <c r="P94" s="9">
        <f>IF(OUT!N89="", "", OUT!N89)</f>
        <v>0.82299999999999995</v>
      </c>
      <c r="Q94" s="10">
        <f>IF(OUT!O89="", "", OUT!O89)</f>
        <v>41.15</v>
      </c>
      <c r="R94" s="9" t="str">
        <f>IF(PPG!H89="", "", PPG!H89)</f>
        <v/>
      </c>
      <c r="S94" s="10" t="str">
        <f>IF(PPG!I89="", "", PPG!I89)</f>
        <v/>
      </c>
      <c r="T94" s="9" t="str">
        <f>IF(PPG!J89="", "", PPG!J89)</f>
        <v/>
      </c>
      <c r="U94" s="10" t="str">
        <f>IF(PPG!K89="", "", PPG!K89)</f>
        <v/>
      </c>
      <c r="V94" s="9" t="str">
        <f>IF(PPG!L89="", "", PPG!L89)</f>
        <v/>
      </c>
      <c r="W94" s="10" t="str">
        <f>IF(PPG!M89="", "", PPG!M89)</f>
        <v/>
      </c>
      <c r="X94" s="9" t="str">
        <f>IF(PPG!N89="", "", PPG!N89)</f>
        <v/>
      </c>
      <c r="Y94" s="10" t="str">
        <f>IF(PPG!O89="", "", PPG!O89)</f>
        <v/>
      </c>
      <c r="Z94" s="9" t="str">
        <f>IF(PPG!Q89="", "", PPG!Q89)</f>
        <v/>
      </c>
      <c r="AA94" s="10" t="str">
        <f>IF(PPG!R89="", "", PPG!R89)</f>
        <v/>
      </c>
      <c r="AB94" s="9" t="str">
        <f>IF(PPG!S89="", "", PPG!S89)</f>
        <v/>
      </c>
      <c r="AC94" s="10" t="str">
        <f>IF(PPG!T89="", "", PPG!T89)</f>
        <v/>
      </c>
      <c r="AD94" s="9" t="str">
        <f>IF(PPG!U89="", "", PPG!U89)</f>
        <v/>
      </c>
      <c r="AE94" s="10" t="str">
        <f>IF(PPG!V89="", "", PPG!V89)</f>
        <v/>
      </c>
      <c r="AF94" s="9" t="str">
        <f>IF(PPG!W89="", "", PPG!W89)</f>
        <v/>
      </c>
      <c r="AG94" s="10" t="str">
        <f>IF(PPG!X89="", "", PPG!X89)</f>
        <v/>
      </c>
      <c r="AH94" s="9" t="str">
        <f>IF(PPG!Y89="", "", PPG!Y89)</f>
        <v/>
      </c>
      <c r="AI94" s="10" t="str">
        <f>IF(PPG!Z89="", "", PPG!Z89)</f>
        <v/>
      </c>
      <c r="AJ94" s="31" t="str">
        <f>IF(D94&lt;&gt;"",D94*I94, "0.00")</f>
        <v>0.00</v>
      </c>
      <c r="AK94" s="8" t="str">
        <f>IF(D94&lt;&gt;"",D94, "0")</f>
        <v>0</v>
      </c>
      <c r="AL94" s="8" t="str">
        <f>IF(D94&lt;&gt;"",D94*K94, "0")</f>
        <v>0</v>
      </c>
    </row>
    <row r="95" spans="1:38">
      <c r="A95" s="8">
        <f>IF(OUT!C35="", "", OUT!C35)</f>
        <v>774</v>
      </c>
      <c r="B95" s="19">
        <f>IF(OUT!A35="", "", OUT!A35)</f>
        <v>30657</v>
      </c>
      <c r="C95" s="8" t="str">
        <f>IF(OUT!D35="", "", OUT!D35)</f>
        <v>DBCO</v>
      </c>
      <c r="D95" s="26"/>
      <c r="E95" s="35" t="str">
        <f>IF(OUT!E35="", "", OUT!E35)</f>
        <v>51 STRIP ORGANIC</v>
      </c>
      <c r="F95" s="23" t="str">
        <f>IF(OUT!AE35="NEW", "✷", "")</f>
        <v/>
      </c>
      <c r="G95" t="str">
        <f>IF(OUT!B35="", "", OUT!B35)</f>
        <v>HERB   SAGE SALVIA OFFICINALIS PURPUREA PURPLE</v>
      </c>
      <c r="H95" s="20">
        <f>IF(AND($K$3=1,$K$4="N"),P95,IF(AND($K$3=2,$K$4="N"),R95,IF(AND($K$3=3,$K$4="N"),T95,IF(AND($K$3=4,$K$4="N"),V95,IF(AND($K$3=5,$K$4="N"),X95,IF(AND($K$3=1,$K$4="Y"),Z95,IF(AND($K$3=2,$K$4="Y"),AB95,IF(AND($K$3=3,$K$4="Y"),AD95,IF(AND($K$3=4,$K$4="Y"),AF95,IF(AND($K$3=5,$K$4="Y"),AH95,"FALSE"))))))))))</f>
        <v>0.82299999999999995</v>
      </c>
      <c r="I95" s="21">
        <f>IF(AND($K$3=1,$K$4="N"),Q95,IF(AND($K$3=2,$K$4="N"),S95,IF(AND($K$3=3,$K$4="N"),U95,IF(AND($K$3=4,$K$4="N"),W95,IF(AND($K$3=5,$K$4="N"),Y95,IF(AND($K$3=1,$K$4="Y"),AA95,IF(AND($K$3=2,$K$4="Y"),AC95,IF(AND($K$3=3,$K$4="Y"),AE95,IF(AND($K$3=4,$K$4="Y"),AG95,IF(AND($K$3=5,$K$4="Y"),AI95,"FALSE"))))))))))</f>
        <v>41.15</v>
      </c>
      <c r="J95" s="35" t="str">
        <f>IF(OUT!F35="", "", OUT!F35)</f>
        <v>CERTIFIED ORGANIC STRIP TRAY</v>
      </c>
      <c r="K95" s="8">
        <f>IF(OUT!P35="", "", OUT!P35)</f>
        <v>50</v>
      </c>
      <c r="L95" s="8" t="str">
        <f>IF(OUT!AE35="", "", OUT!AE35)</f>
        <v/>
      </c>
      <c r="M95" s="8" t="str">
        <f>IF(OUT!AG35="", "", OUT!AG35)</f>
        <v/>
      </c>
      <c r="N95" s="8" t="str">
        <f>IF(OUT!AQ35="", "", OUT!AQ35)</f>
        <v/>
      </c>
      <c r="O95" s="8" t="str">
        <f>IF(OUT!BO35="", "", OUT!BO35)</f>
        <v>T3</v>
      </c>
      <c r="P95" s="9">
        <f>IF(OUT!N35="", "", OUT!N35)</f>
        <v>0.82299999999999995</v>
      </c>
      <c r="Q95" s="10">
        <f>IF(OUT!O35="", "", OUT!O35)</f>
        <v>41.15</v>
      </c>
      <c r="R95" s="9" t="str">
        <f>IF(PPG!H35="", "", PPG!H35)</f>
        <v/>
      </c>
      <c r="S95" s="10" t="str">
        <f>IF(PPG!I35="", "", PPG!I35)</f>
        <v/>
      </c>
      <c r="T95" s="9" t="str">
        <f>IF(PPG!J35="", "", PPG!J35)</f>
        <v/>
      </c>
      <c r="U95" s="10" t="str">
        <f>IF(PPG!K35="", "", PPG!K35)</f>
        <v/>
      </c>
      <c r="V95" s="9" t="str">
        <f>IF(PPG!L35="", "", PPG!L35)</f>
        <v/>
      </c>
      <c r="W95" s="10" t="str">
        <f>IF(PPG!M35="", "", PPG!M35)</f>
        <v/>
      </c>
      <c r="X95" s="9" t="str">
        <f>IF(PPG!N35="", "", PPG!N35)</f>
        <v/>
      </c>
      <c r="Y95" s="10" t="str">
        <f>IF(PPG!O35="", "", PPG!O35)</f>
        <v/>
      </c>
      <c r="Z95" s="9" t="str">
        <f>IF(PPG!Q35="", "", PPG!Q35)</f>
        <v/>
      </c>
      <c r="AA95" s="10" t="str">
        <f>IF(PPG!R35="", "", PPG!R35)</f>
        <v/>
      </c>
      <c r="AB95" s="9" t="str">
        <f>IF(PPG!S35="", "", PPG!S35)</f>
        <v/>
      </c>
      <c r="AC95" s="10" t="str">
        <f>IF(PPG!T35="", "", PPG!T35)</f>
        <v/>
      </c>
      <c r="AD95" s="9" t="str">
        <f>IF(PPG!U35="", "", PPG!U35)</f>
        <v/>
      </c>
      <c r="AE95" s="10" t="str">
        <f>IF(PPG!V35="", "", PPG!V35)</f>
        <v/>
      </c>
      <c r="AF95" s="9" t="str">
        <f>IF(PPG!W35="", "", PPG!W35)</f>
        <v/>
      </c>
      <c r="AG95" s="10" t="str">
        <f>IF(PPG!X35="", "", PPG!X35)</f>
        <v/>
      </c>
      <c r="AH95" s="9" t="str">
        <f>IF(PPG!Y35="", "", PPG!Y35)</f>
        <v/>
      </c>
      <c r="AI95" s="10" t="str">
        <f>IF(PPG!Z35="", "", PPG!Z35)</f>
        <v/>
      </c>
      <c r="AJ95" s="31" t="str">
        <f>IF(D95&lt;&gt;"",D95*I95, "0.00")</f>
        <v>0.00</v>
      </c>
      <c r="AK95" s="8" t="str">
        <f>IF(D95&lt;&gt;"",D95, "0")</f>
        <v>0</v>
      </c>
      <c r="AL95" s="8" t="str">
        <f>IF(D95&lt;&gt;"",D95*K95, "0")</f>
        <v>0</v>
      </c>
    </row>
    <row r="96" spans="1:38">
      <c r="A96" s="8">
        <f>IF(OUT!C36="", "", OUT!C36)</f>
        <v>774</v>
      </c>
      <c r="B96" s="19">
        <f>IF(OUT!A36="", "", OUT!A36)</f>
        <v>30658</v>
      </c>
      <c r="C96" s="8" t="str">
        <f>IF(OUT!D36="", "", OUT!D36)</f>
        <v>DBCO</v>
      </c>
      <c r="D96" s="26"/>
      <c r="E96" s="35" t="str">
        <f>IF(OUT!E36="", "", OUT!E36)</f>
        <v>51 STRIP ORGANIC</v>
      </c>
      <c r="F96" s="23" t="str">
        <f>IF(OUT!AE36="NEW", "✷", "")</f>
        <v/>
      </c>
      <c r="G96" t="str">
        <f>IF(OUT!B36="", "", OUT!B36)</f>
        <v>HERB   SAGE SALVIA OFFICINALIS TRICOLOR</v>
      </c>
      <c r="H96" s="20">
        <f>IF(AND($K$3=1,$K$4="N"),P96,IF(AND($K$3=2,$K$4="N"),R96,IF(AND($K$3=3,$K$4="N"),T96,IF(AND($K$3=4,$K$4="N"),V96,IF(AND($K$3=5,$K$4="N"),X96,IF(AND($K$3=1,$K$4="Y"),Z96,IF(AND($K$3=2,$K$4="Y"),AB96,IF(AND($K$3=3,$K$4="Y"),AD96,IF(AND($K$3=4,$K$4="Y"),AF96,IF(AND($K$3=5,$K$4="Y"),AH96,"FALSE"))))))))))</f>
        <v>0.82299999999999995</v>
      </c>
      <c r="I96" s="21">
        <f>IF(AND($K$3=1,$K$4="N"),Q96,IF(AND($K$3=2,$K$4="N"),S96,IF(AND($K$3=3,$K$4="N"),U96,IF(AND($K$3=4,$K$4="N"),W96,IF(AND($K$3=5,$K$4="N"),Y96,IF(AND($K$3=1,$K$4="Y"),AA96,IF(AND($K$3=2,$K$4="Y"),AC96,IF(AND($K$3=3,$K$4="Y"),AE96,IF(AND($K$3=4,$K$4="Y"),AG96,IF(AND($K$3=5,$K$4="Y"),AI96,"FALSE"))))))))))</f>
        <v>41.15</v>
      </c>
      <c r="J96" s="35" t="str">
        <f>IF(OUT!F36="", "", OUT!F36)</f>
        <v>CERTIFIED ORGANIC STRIP TRAY</v>
      </c>
      <c r="K96" s="8">
        <f>IF(OUT!P36="", "", OUT!P36)</f>
        <v>50</v>
      </c>
      <c r="L96" s="8" t="str">
        <f>IF(OUT!AE36="", "", OUT!AE36)</f>
        <v/>
      </c>
      <c r="M96" s="8" t="str">
        <f>IF(OUT!AG36="", "", OUT!AG36)</f>
        <v/>
      </c>
      <c r="N96" s="8" t="str">
        <f>IF(OUT!AQ36="", "", OUT!AQ36)</f>
        <v/>
      </c>
      <c r="O96" s="8" t="str">
        <f>IF(OUT!BO36="", "", OUT!BO36)</f>
        <v>T3</v>
      </c>
      <c r="P96" s="9">
        <f>IF(OUT!N36="", "", OUT!N36)</f>
        <v>0.82299999999999995</v>
      </c>
      <c r="Q96" s="10">
        <f>IF(OUT!O36="", "", OUT!O36)</f>
        <v>41.15</v>
      </c>
      <c r="R96" s="9" t="str">
        <f>IF(PPG!H36="", "", PPG!H36)</f>
        <v/>
      </c>
      <c r="S96" s="10" t="str">
        <f>IF(PPG!I36="", "", PPG!I36)</f>
        <v/>
      </c>
      <c r="T96" s="9" t="str">
        <f>IF(PPG!J36="", "", PPG!J36)</f>
        <v/>
      </c>
      <c r="U96" s="10" t="str">
        <f>IF(PPG!K36="", "", PPG!K36)</f>
        <v/>
      </c>
      <c r="V96" s="9" t="str">
        <f>IF(PPG!L36="", "", PPG!L36)</f>
        <v/>
      </c>
      <c r="W96" s="10" t="str">
        <f>IF(PPG!M36="", "", PPG!M36)</f>
        <v/>
      </c>
      <c r="X96" s="9" t="str">
        <f>IF(PPG!N36="", "", PPG!N36)</f>
        <v/>
      </c>
      <c r="Y96" s="10" t="str">
        <f>IF(PPG!O36="", "", PPG!O36)</f>
        <v/>
      </c>
      <c r="Z96" s="9" t="str">
        <f>IF(PPG!Q36="", "", PPG!Q36)</f>
        <v/>
      </c>
      <c r="AA96" s="10" t="str">
        <f>IF(PPG!R36="", "", PPG!R36)</f>
        <v/>
      </c>
      <c r="AB96" s="9" t="str">
        <f>IF(PPG!S36="", "", PPG!S36)</f>
        <v/>
      </c>
      <c r="AC96" s="10" t="str">
        <f>IF(PPG!T36="", "", PPG!T36)</f>
        <v/>
      </c>
      <c r="AD96" s="9" t="str">
        <f>IF(PPG!U36="", "", PPG!U36)</f>
        <v/>
      </c>
      <c r="AE96" s="10" t="str">
        <f>IF(PPG!V36="", "", PPG!V36)</f>
        <v/>
      </c>
      <c r="AF96" s="9" t="str">
        <f>IF(PPG!W36="", "", PPG!W36)</f>
        <v/>
      </c>
      <c r="AG96" s="10" t="str">
        <f>IF(PPG!X36="", "", PPG!X36)</f>
        <v/>
      </c>
      <c r="AH96" s="9" t="str">
        <f>IF(PPG!Y36="", "", PPG!Y36)</f>
        <v/>
      </c>
      <c r="AI96" s="10" t="str">
        <f>IF(PPG!Z36="", "", PPG!Z36)</f>
        <v/>
      </c>
      <c r="AJ96" s="31" t="str">
        <f>IF(D96&lt;&gt;"",D96*I96, "0.00")</f>
        <v>0.00</v>
      </c>
      <c r="AK96" s="8" t="str">
        <f>IF(D96&lt;&gt;"",D96, "0")</f>
        <v>0</v>
      </c>
      <c r="AL96" s="8" t="str">
        <f>IF(D96&lt;&gt;"",D96*K96, "0")</f>
        <v>0</v>
      </c>
    </row>
    <row r="97" spans="1:38">
      <c r="A97" s="8">
        <f>IF(OUT!C9="", "", OUT!C9)</f>
        <v>774</v>
      </c>
      <c r="B97" s="19">
        <f>IF(OUT!A9="", "", OUT!A9)</f>
        <v>7765</v>
      </c>
      <c r="C97" s="8" t="str">
        <f>IF(OUT!D9="", "", OUT!D9)</f>
        <v>DBCO</v>
      </c>
      <c r="D97" s="26"/>
      <c r="E97" s="35" t="str">
        <f>IF(OUT!E9="", "", OUT!E9)</f>
        <v>51 STRIP ORGANIC</v>
      </c>
      <c r="F97" s="23" t="str">
        <f>IF(OUT!AE9="NEW", "✷", "")</f>
        <v/>
      </c>
      <c r="G97" t="str">
        <f>IF(OUT!B9="", "", OUT!B9)</f>
        <v>HERB   SAVORY WINTER SATUREJA MONTANA</v>
      </c>
      <c r="H97" s="20">
        <f>IF(AND($K$3=1,$K$4="N"),P97,IF(AND($K$3=2,$K$4="N"),R97,IF(AND($K$3=3,$K$4="N"),T97,IF(AND($K$3=4,$K$4="N"),V97,IF(AND($K$3=5,$K$4="N"),X97,IF(AND($K$3=1,$K$4="Y"),Z97,IF(AND($K$3=2,$K$4="Y"),AB97,IF(AND($K$3=3,$K$4="Y"),AD97,IF(AND($K$3=4,$K$4="Y"),AF97,IF(AND($K$3=5,$K$4="Y"),AH97,"FALSE"))))))))))</f>
        <v>0.82299999999999995</v>
      </c>
      <c r="I97" s="21">
        <f>IF(AND($K$3=1,$K$4="N"),Q97,IF(AND($K$3=2,$K$4="N"),S97,IF(AND($K$3=3,$K$4="N"),U97,IF(AND($K$3=4,$K$4="N"),W97,IF(AND($K$3=5,$K$4="N"),Y97,IF(AND($K$3=1,$K$4="Y"),AA97,IF(AND($K$3=2,$K$4="Y"),AC97,IF(AND($K$3=3,$K$4="Y"),AE97,IF(AND($K$3=4,$K$4="Y"),AG97,IF(AND($K$3=5,$K$4="Y"),AI97,"FALSE"))))))))))</f>
        <v>41.15</v>
      </c>
      <c r="J97" s="35" t="str">
        <f>IF(OUT!F9="", "", OUT!F9)</f>
        <v>CERTIFIED ORGANIC STRIP TRAY</v>
      </c>
      <c r="K97" s="8">
        <f>IF(OUT!P9="", "", OUT!P9)</f>
        <v>50</v>
      </c>
      <c r="L97" s="8" t="str">
        <f>IF(OUT!AE9="", "", OUT!AE9)</f>
        <v/>
      </c>
      <c r="M97" s="8" t="str">
        <f>IF(OUT!AG9="", "", OUT!AG9)</f>
        <v/>
      </c>
      <c r="N97" s="8" t="str">
        <f>IF(OUT!AQ9="", "", OUT!AQ9)</f>
        <v/>
      </c>
      <c r="O97" s="8" t="str">
        <f>IF(OUT!BO9="", "", OUT!BO9)</f>
        <v>T3</v>
      </c>
      <c r="P97" s="9">
        <f>IF(OUT!N9="", "", OUT!N9)</f>
        <v>0.82299999999999995</v>
      </c>
      <c r="Q97" s="10">
        <f>IF(OUT!O9="", "", OUT!O9)</f>
        <v>41.15</v>
      </c>
      <c r="R97" s="9" t="str">
        <f>IF(PPG!H9="", "", PPG!H9)</f>
        <v/>
      </c>
      <c r="S97" s="10" t="str">
        <f>IF(PPG!I9="", "", PPG!I9)</f>
        <v/>
      </c>
      <c r="T97" s="9" t="str">
        <f>IF(PPG!J9="", "", PPG!J9)</f>
        <v/>
      </c>
      <c r="U97" s="10" t="str">
        <f>IF(PPG!K9="", "", PPG!K9)</f>
        <v/>
      </c>
      <c r="V97" s="9" t="str">
        <f>IF(PPG!L9="", "", PPG!L9)</f>
        <v/>
      </c>
      <c r="W97" s="10" t="str">
        <f>IF(PPG!M9="", "", PPG!M9)</f>
        <v/>
      </c>
      <c r="X97" s="9" t="str">
        <f>IF(PPG!N9="", "", PPG!N9)</f>
        <v/>
      </c>
      <c r="Y97" s="10" t="str">
        <f>IF(PPG!O9="", "", PPG!O9)</f>
        <v/>
      </c>
      <c r="Z97" s="9" t="str">
        <f>IF(PPG!Q9="", "", PPG!Q9)</f>
        <v/>
      </c>
      <c r="AA97" s="10" t="str">
        <f>IF(PPG!R9="", "", PPG!R9)</f>
        <v/>
      </c>
      <c r="AB97" s="9" t="str">
        <f>IF(PPG!S9="", "", PPG!S9)</f>
        <v/>
      </c>
      <c r="AC97" s="10" t="str">
        <f>IF(PPG!T9="", "", PPG!T9)</f>
        <v/>
      </c>
      <c r="AD97" s="9" t="str">
        <f>IF(PPG!U9="", "", PPG!U9)</f>
        <v/>
      </c>
      <c r="AE97" s="10" t="str">
        <f>IF(PPG!V9="", "", PPG!V9)</f>
        <v/>
      </c>
      <c r="AF97" s="9" t="str">
        <f>IF(PPG!W9="", "", PPG!W9)</f>
        <v/>
      </c>
      <c r="AG97" s="10" t="str">
        <f>IF(PPG!X9="", "", PPG!X9)</f>
        <v/>
      </c>
      <c r="AH97" s="9" t="str">
        <f>IF(PPG!Y9="", "", PPG!Y9)</f>
        <v/>
      </c>
      <c r="AI97" s="10" t="str">
        <f>IF(PPG!Z9="", "", PPG!Z9)</f>
        <v/>
      </c>
      <c r="AJ97" s="31" t="str">
        <f>IF(D97&lt;&gt;"",D97*I97, "0.00")</f>
        <v>0.00</v>
      </c>
      <c r="AK97" s="8" t="str">
        <f>IF(D97&lt;&gt;"",D97, "0")</f>
        <v>0</v>
      </c>
      <c r="AL97" s="8" t="str">
        <f>IF(D97&lt;&gt;"",D97*K97, "0")</f>
        <v>0</v>
      </c>
    </row>
    <row r="98" spans="1:38">
      <c r="A98" s="8">
        <f>IF(OUT!C110="", "", OUT!C110)</f>
        <v>774</v>
      </c>
      <c r="B98" s="19">
        <f>IF(OUT!A110="", "", OUT!A110)</f>
        <v>87339</v>
      </c>
      <c r="C98" s="8" t="str">
        <f>IF(OUT!D110="", "", OUT!D110)</f>
        <v>DBCO</v>
      </c>
      <c r="D98" s="26"/>
      <c r="E98" s="35" t="str">
        <f>IF(OUT!E110="", "", OUT!E110)</f>
        <v>51 STRIP ORGANIC</v>
      </c>
      <c r="F98" s="23" t="str">
        <f>IF(OUT!AE110="NEW", "✷", "")</f>
        <v/>
      </c>
      <c r="G98" t="str">
        <f>IF(OUT!B110="", "", OUT!B110)</f>
        <v>HERB   SAVORY WINTER SATUREJA MONTANA NANA WINTER DWARF</v>
      </c>
      <c r="H98" s="20">
        <f>IF(AND($K$3=1,$K$4="N"),P98,IF(AND($K$3=2,$K$4="N"),R98,IF(AND($K$3=3,$K$4="N"),T98,IF(AND($K$3=4,$K$4="N"),V98,IF(AND($K$3=5,$K$4="N"),X98,IF(AND($K$3=1,$K$4="Y"),Z98,IF(AND($K$3=2,$K$4="Y"),AB98,IF(AND($K$3=3,$K$4="Y"),AD98,IF(AND($K$3=4,$K$4="Y"),AF98,IF(AND($K$3=5,$K$4="Y"),AH98,"FALSE"))))))))))</f>
        <v>0.82299999999999995</v>
      </c>
      <c r="I98" s="21">
        <f>IF(AND($K$3=1,$K$4="N"),Q98,IF(AND($K$3=2,$K$4="N"),S98,IF(AND($K$3=3,$K$4="N"),U98,IF(AND($K$3=4,$K$4="N"),W98,IF(AND($K$3=5,$K$4="N"),Y98,IF(AND($K$3=1,$K$4="Y"),AA98,IF(AND($K$3=2,$K$4="Y"),AC98,IF(AND($K$3=3,$K$4="Y"),AE98,IF(AND($K$3=4,$K$4="Y"),AG98,IF(AND($K$3=5,$K$4="Y"),AI98,"FALSE"))))))))))</f>
        <v>41.15</v>
      </c>
      <c r="J98" s="35" t="str">
        <f>IF(OUT!F110="", "", OUT!F110)</f>
        <v>CERTIFIED ORGANIC STRIP TRAY</v>
      </c>
      <c r="K98" s="8">
        <f>IF(OUT!P110="", "", OUT!P110)</f>
        <v>50</v>
      </c>
      <c r="L98" s="8" t="str">
        <f>IF(OUT!AE110="", "", OUT!AE110)</f>
        <v/>
      </c>
      <c r="M98" s="8" t="str">
        <f>IF(OUT!AG110="", "", OUT!AG110)</f>
        <v/>
      </c>
      <c r="N98" s="8" t="str">
        <f>IF(OUT!AQ110="", "", OUT!AQ110)</f>
        <v/>
      </c>
      <c r="O98" s="8" t="str">
        <f>IF(OUT!BO110="", "", OUT!BO110)</f>
        <v>T3</v>
      </c>
      <c r="P98" s="9">
        <f>IF(OUT!N110="", "", OUT!N110)</f>
        <v>0.82299999999999995</v>
      </c>
      <c r="Q98" s="10">
        <f>IF(OUT!O110="", "", OUT!O110)</f>
        <v>41.15</v>
      </c>
      <c r="R98" s="9" t="str">
        <f>IF(PPG!H110="", "", PPG!H110)</f>
        <v/>
      </c>
      <c r="S98" s="10" t="str">
        <f>IF(PPG!I110="", "", PPG!I110)</f>
        <v/>
      </c>
      <c r="T98" s="9" t="str">
        <f>IF(PPG!J110="", "", PPG!J110)</f>
        <v/>
      </c>
      <c r="U98" s="10" t="str">
        <f>IF(PPG!K110="", "", PPG!K110)</f>
        <v/>
      </c>
      <c r="V98" s="9" t="str">
        <f>IF(PPG!L110="", "", PPG!L110)</f>
        <v/>
      </c>
      <c r="W98" s="10" t="str">
        <f>IF(PPG!M110="", "", PPG!M110)</f>
        <v/>
      </c>
      <c r="X98" s="9" t="str">
        <f>IF(PPG!N110="", "", PPG!N110)</f>
        <v/>
      </c>
      <c r="Y98" s="10" t="str">
        <f>IF(PPG!O110="", "", PPG!O110)</f>
        <v/>
      </c>
      <c r="Z98" s="9" t="str">
        <f>IF(PPG!Q110="", "", PPG!Q110)</f>
        <v/>
      </c>
      <c r="AA98" s="10" t="str">
        <f>IF(PPG!R110="", "", PPG!R110)</f>
        <v/>
      </c>
      <c r="AB98" s="9" t="str">
        <f>IF(PPG!S110="", "", PPG!S110)</f>
        <v/>
      </c>
      <c r="AC98" s="10" t="str">
        <f>IF(PPG!T110="", "", PPG!T110)</f>
        <v/>
      </c>
      <c r="AD98" s="9" t="str">
        <f>IF(PPG!U110="", "", PPG!U110)</f>
        <v/>
      </c>
      <c r="AE98" s="10" t="str">
        <f>IF(PPG!V110="", "", PPG!V110)</f>
        <v/>
      </c>
      <c r="AF98" s="9" t="str">
        <f>IF(PPG!W110="", "", PPG!W110)</f>
        <v/>
      </c>
      <c r="AG98" s="10" t="str">
        <f>IF(PPG!X110="", "", PPG!X110)</f>
        <v/>
      </c>
      <c r="AH98" s="9" t="str">
        <f>IF(PPG!Y110="", "", PPG!Y110)</f>
        <v/>
      </c>
      <c r="AI98" s="10" t="str">
        <f>IF(PPG!Z110="", "", PPG!Z110)</f>
        <v/>
      </c>
      <c r="AJ98" s="31" t="str">
        <f>IF(D98&lt;&gt;"",D98*I98, "0.00")</f>
        <v>0.00</v>
      </c>
      <c r="AK98" s="8" t="str">
        <f>IF(D98&lt;&gt;"",D98, "0")</f>
        <v>0</v>
      </c>
      <c r="AL98" s="8" t="str">
        <f>IF(D98&lt;&gt;"",D98*K98, "0")</f>
        <v>0</v>
      </c>
    </row>
    <row r="99" spans="1:38">
      <c r="A99" s="8">
        <f>IF(OUT!C12="", "", OUT!C12)</f>
        <v>774</v>
      </c>
      <c r="B99" s="19">
        <f>IF(OUT!A12="", "", OUT!A12)</f>
        <v>7780</v>
      </c>
      <c r="C99" s="8" t="str">
        <f>IF(OUT!D12="", "", OUT!D12)</f>
        <v>DBCO</v>
      </c>
      <c r="D99" s="26"/>
      <c r="E99" s="35" t="str">
        <f>IF(OUT!E12="", "", OUT!E12)</f>
        <v>51 STRIP ORGANIC</v>
      </c>
      <c r="F99" s="23" t="str">
        <f>IF(OUT!AE12="NEW", "✷", "")</f>
        <v/>
      </c>
      <c r="G99" t="str">
        <f>IF(OUT!B12="", "", OUT!B12)</f>
        <v>HERB   SORREL RUMEX ACETOSA FRENCH</v>
      </c>
      <c r="H99" s="20">
        <f>IF(AND($K$3=1,$K$4="N"),P99,IF(AND($K$3=2,$K$4="N"),R99,IF(AND($K$3=3,$K$4="N"),T99,IF(AND($K$3=4,$K$4="N"),V99,IF(AND($K$3=5,$K$4="N"),X99,IF(AND($K$3=1,$K$4="Y"),Z99,IF(AND($K$3=2,$K$4="Y"),AB99,IF(AND($K$3=3,$K$4="Y"),AD99,IF(AND($K$3=4,$K$4="Y"),AF99,IF(AND($K$3=5,$K$4="Y"),AH99,"FALSE"))))))))))</f>
        <v>0.81200000000000006</v>
      </c>
      <c r="I99" s="21">
        <f>IF(AND($K$3=1,$K$4="N"),Q99,IF(AND($K$3=2,$K$4="N"),S99,IF(AND($K$3=3,$K$4="N"),U99,IF(AND($K$3=4,$K$4="N"),W99,IF(AND($K$3=5,$K$4="N"),Y99,IF(AND($K$3=1,$K$4="Y"),AA99,IF(AND($K$3=2,$K$4="Y"),AC99,IF(AND($K$3=3,$K$4="Y"),AE99,IF(AND($K$3=4,$K$4="Y"),AG99,IF(AND($K$3=5,$K$4="Y"),AI99,"FALSE"))))))))))</f>
        <v>40.6</v>
      </c>
      <c r="J99" s="35" t="str">
        <f>IF(OUT!F12="", "", OUT!F12)</f>
        <v>CERTIFIED ORGANIC STRIP TRAY</v>
      </c>
      <c r="K99" s="8">
        <f>IF(OUT!P12="", "", OUT!P12)</f>
        <v>50</v>
      </c>
      <c r="L99" s="8" t="str">
        <f>IF(OUT!AE12="", "", OUT!AE12)</f>
        <v/>
      </c>
      <c r="M99" s="8" t="str">
        <f>IF(OUT!AG12="", "", OUT!AG12)</f>
        <v/>
      </c>
      <c r="N99" s="8" t="str">
        <f>IF(OUT!AQ12="", "", OUT!AQ12)</f>
        <v/>
      </c>
      <c r="O99" s="8" t="str">
        <f>IF(OUT!BO12="", "", OUT!BO12)</f>
        <v>T3</v>
      </c>
      <c r="P99" s="9">
        <f>IF(OUT!N12="", "", OUT!N12)</f>
        <v>0.81200000000000006</v>
      </c>
      <c r="Q99" s="10">
        <f>IF(OUT!O12="", "", OUT!O12)</f>
        <v>40.6</v>
      </c>
      <c r="R99" s="9" t="str">
        <f>IF(PPG!H12="", "", PPG!H12)</f>
        <v/>
      </c>
      <c r="S99" s="10" t="str">
        <f>IF(PPG!I12="", "", PPG!I12)</f>
        <v/>
      </c>
      <c r="T99" s="9" t="str">
        <f>IF(PPG!J12="", "", PPG!J12)</f>
        <v/>
      </c>
      <c r="U99" s="10" t="str">
        <f>IF(PPG!K12="", "", PPG!K12)</f>
        <v/>
      </c>
      <c r="V99" s="9" t="str">
        <f>IF(PPG!L12="", "", PPG!L12)</f>
        <v/>
      </c>
      <c r="W99" s="10" t="str">
        <f>IF(PPG!M12="", "", PPG!M12)</f>
        <v/>
      </c>
      <c r="X99" s="9" t="str">
        <f>IF(PPG!N12="", "", PPG!N12)</f>
        <v/>
      </c>
      <c r="Y99" s="10" t="str">
        <f>IF(PPG!O12="", "", PPG!O12)</f>
        <v/>
      </c>
      <c r="Z99" s="9" t="str">
        <f>IF(PPG!Q12="", "", PPG!Q12)</f>
        <v/>
      </c>
      <c r="AA99" s="10" t="str">
        <f>IF(PPG!R12="", "", PPG!R12)</f>
        <v/>
      </c>
      <c r="AB99" s="9" t="str">
        <f>IF(PPG!S12="", "", PPG!S12)</f>
        <v/>
      </c>
      <c r="AC99" s="10" t="str">
        <f>IF(PPG!T12="", "", PPG!T12)</f>
        <v/>
      </c>
      <c r="AD99" s="9" t="str">
        <f>IF(PPG!U12="", "", PPG!U12)</f>
        <v/>
      </c>
      <c r="AE99" s="10" t="str">
        <f>IF(PPG!V12="", "", PPG!V12)</f>
        <v/>
      </c>
      <c r="AF99" s="9" t="str">
        <f>IF(PPG!W12="", "", PPG!W12)</f>
        <v/>
      </c>
      <c r="AG99" s="10" t="str">
        <f>IF(PPG!X12="", "", PPG!X12)</f>
        <v/>
      </c>
      <c r="AH99" s="9" t="str">
        <f>IF(PPG!Y12="", "", PPG!Y12)</f>
        <v/>
      </c>
      <c r="AI99" s="10" t="str">
        <f>IF(PPG!Z12="", "", PPG!Z12)</f>
        <v/>
      </c>
      <c r="AJ99" s="31" t="str">
        <f>IF(D99&lt;&gt;"",D99*I99, "0.00")</f>
        <v>0.00</v>
      </c>
      <c r="AK99" s="8" t="str">
        <f>IF(D99&lt;&gt;"",D99, "0")</f>
        <v>0</v>
      </c>
      <c r="AL99" s="8" t="str">
        <f>IF(D99&lt;&gt;"",D99*K99, "0")</f>
        <v>0</v>
      </c>
    </row>
    <row r="100" spans="1:38">
      <c r="A100" s="8">
        <f>IF(OUT!C92="", "", OUT!C92)</f>
        <v>774</v>
      </c>
      <c r="B100" s="19">
        <f>IF(OUT!A92="", "", OUT!A92)</f>
        <v>75864</v>
      </c>
      <c r="C100" s="8" t="str">
        <f>IF(OUT!D92="", "", OUT!D92)</f>
        <v>DBCO</v>
      </c>
      <c r="D100" s="26"/>
      <c r="E100" s="35" t="str">
        <f>IF(OUT!E92="", "", OUT!E92)</f>
        <v>51 STRIP ORGANIC</v>
      </c>
      <c r="F100" s="23" t="str">
        <f>IF(OUT!AE92="NEW", "✷", "")</f>
        <v/>
      </c>
      <c r="G100" t="str">
        <f>IF(OUT!B92="", "", OUT!B92)</f>
        <v>HERB   SORREL RUMEX SANGUINEUS RED VEINED</v>
      </c>
      <c r="H100" s="20">
        <f>IF(AND($K$3=1,$K$4="N"),P100,IF(AND($K$3=2,$K$4="N"),R100,IF(AND($K$3=3,$K$4="N"),T100,IF(AND($K$3=4,$K$4="N"),V100,IF(AND($K$3=5,$K$4="N"),X100,IF(AND($K$3=1,$K$4="Y"),Z100,IF(AND($K$3=2,$K$4="Y"),AB100,IF(AND($K$3=3,$K$4="Y"),AD100,IF(AND($K$3=4,$K$4="Y"),AF100,IF(AND($K$3=5,$K$4="Y"),AH100,"FALSE"))))))))))</f>
        <v>0.81200000000000006</v>
      </c>
      <c r="I100" s="21">
        <f>IF(AND($K$3=1,$K$4="N"),Q100,IF(AND($K$3=2,$K$4="N"),S100,IF(AND($K$3=3,$K$4="N"),U100,IF(AND($K$3=4,$K$4="N"),W100,IF(AND($K$3=5,$K$4="N"),Y100,IF(AND($K$3=1,$K$4="Y"),AA100,IF(AND($K$3=2,$K$4="Y"),AC100,IF(AND($K$3=3,$K$4="Y"),AE100,IF(AND($K$3=4,$K$4="Y"),AG100,IF(AND($K$3=5,$K$4="Y"),AI100,"FALSE"))))))))))</f>
        <v>40.6</v>
      </c>
      <c r="J100" s="35" t="str">
        <f>IF(OUT!F92="", "", OUT!F92)</f>
        <v>CERTIFIED ORGANIC STRIP TRAY</v>
      </c>
      <c r="K100" s="8">
        <f>IF(OUT!P92="", "", OUT!P92)</f>
        <v>50</v>
      </c>
      <c r="L100" s="8" t="str">
        <f>IF(OUT!AE92="", "", OUT!AE92)</f>
        <v/>
      </c>
      <c r="M100" s="8" t="str">
        <f>IF(OUT!AG92="", "", OUT!AG92)</f>
        <v/>
      </c>
      <c r="N100" s="8" t="str">
        <f>IF(OUT!AQ92="", "", OUT!AQ92)</f>
        <v/>
      </c>
      <c r="O100" s="8" t="str">
        <f>IF(OUT!BO92="", "", OUT!BO92)</f>
        <v>T3</v>
      </c>
      <c r="P100" s="9">
        <f>IF(OUT!N92="", "", OUT!N92)</f>
        <v>0.81200000000000006</v>
      </c>
      <c r="Q100" s="10">
        <f>IF(OUT!O92="", "", OUT!O92)</f>
        <v>40.6</v>
      </c>
      <c r="R100" s="9" t="str">
        <f>IF(PPG!H92="", "", PPG!H92)</f>
        <v/>
      </c>
      <c r="S100" s="10" t="str">
        <f>IF(PPG!I92="", "", PPG!I92)</f>
        <v/>
      </c>
      <c r="T100" s="9" t="str">
        <f>IF(PPG!J92="", "", PPG!J92)</f>
        <v/>
      </c>
      <c r="U100" s="10" t="str">
        <f>IF(PPG!K92="", "", PPG!K92)</f>
        <v/>
      </c>
      <c r="V100" s="9" t="str">
        <f>IF(PPG!L92="", "", PPG!L92)</f>
        <v/>
      </c>
      <c r="W100" s="10" t="str">
        <f>IF(PPG!M92="", "", PPG!M92)</f>
        <v/>
      </c>
      <c r="X100" s="9" t="str">
        <f>IF(PPG!N92="", "", PPG!N92)</f>
        <v/>
      </c>
      <c r="Y100" s="10" t="str">
        <f>IF(PPG!O92="", "", PPG!O92)</f>
        <v/>
      </c>
      <c r="Z100" s="9" t="str">
        <f>IF(PPG!Q92="", "", PPG!Q92)</f>
        <v/>
      </c>
      <c r="AA100" s="10" t="str">
        <f>IF(PPG!R92="", "", PPG!R92)</f>
        <v/>
      </c>
      <c r="AB100" s="9" t="str">
        <f>IF(PPG!S92="", "", PPG!S92)</f>
        <v/>
      </c>
      <c r="AC100" s="10" t="str">
        <f>IF(PPG!T92="", "", PPG!T92)</f>
        <v/>
      </c>
      <c r="AD100" s="9" t="str">
        <f>IF(PPG!U92="", "", PPG!U92)</f>
        <v/>
      </c>
      <c r="AE100" s="10" t="str">
        <f>IF(PPG!V92="", "", PPG!V92)</f>
        <v/>
      </c>
      <c r="AF100" s="9" t="str">
        <f>IF(PPG!W92="", "", PPG!W92)</f>
        <v/>
      </c>
      <c r="AG100" s="10" t="str">
        <f>IF(PPG!X92="", "", PPG!X92)</f>
        <v/>
      </c>
      <c r="AH100" s="9" t="str">
        <f>IF(PPG!Y92="", "", PPG!Y92)</f>
        <v/>
      </c>
      <c r="AI100" s="10" t="str">
        <f>IF(PPG!Z92="", "", PPG!Z92)</f>
        <v/>
      </c>
      <c r="AJ100" s="31" t="str">
        <f>IF(D100&lt;&gt;"",D100*I100, "0.00")</f>
        <v>0.00</v>
      </c>
      <c r="AK100" s="8" t="str">
        <f>IF(D100&lt;&gt;"",D100, "0")</f>
        <v>0</v>
      </c>
      <c r="AL100" s="8" t="str">
        <f>IF(D100&lt;&gt;"",D100*K100, "0")</f>
        <v>0</v>
      </c>
    </row>
    <row r="101" spans="1:38">
      <c r="A101" s="8">
        <f>IF(OUT!C74="", "", OUT!C74)</f>
        <v>774</v>
      </c>
      <c r="B101" s="19">
        <f>IF(OUT!A74="", "", OUT!A74)</f>
        <v>56146</v>
      </c>
      <c r="C101" s="8" t="str">
        <f>IF(OUT!D74="", "", OUT!D74)</f>
        <v>DBCO</v>
      </c>
      <c r="D101" s="26"/>
      <c r="E101" s="35" t="str">
        <f>IF(OUT!E74="", "", OUT!E74)</f>
        <v>51 STRIP ORGANIC</v>
      </c>
      <c r="F101" s="23" t="str">
        <f>IF(OUT!AE74="NEW", "✷", "")</f>
        <v/>
      </c>
      <c r="G101" t="str">
        <f>IF(OUT!B74="", "", OUT!B74)</f>
        <v>HERB   STEVIA REBAUDIANA STEVIA</v>
      </c>
      <c r="H101" s="20">
        <f>IF(AND($K$3=1,$K$4="N"),P101,IF(AND($K$3=2,$K$4="N"),R101,IF(AND($K$3=3,$K$4="N"),T101,IF(AND($K$3=4,$K$4="N"),V101,IF(AND($K$3=5,$K$4="N"),X101,IF(AND($K$3=1,$K$4="Y"),Z101,IF(AND($K$3=2,$K$4="Y"),AB101,IF(AND($K$3=3,$K$4="Y"),AD101,IF(AND($K$3=4,$K$4="Y"),AF101,IF(AND($K$3=5,$K$4="Y"),AH101,"FALSE"))))))))))</f>
        <v>0.88</v>
      </c>
      <c r="I101" s="21">
        <f>IF(AND($K$3=1,$K$4="N"),Q101,IF(AND($K$3=2,$K$4="N"),S101,IF(AND($K$3=3,$K$4="N"),U101,IF(AND($K$3=4,$K$4="N"),W101,IF(AND($K$3=5,$K$4="N"),Y101,IF(AND($K$3=1,$K$4="Y"),AA101,IF(AND($K$3=2,$K$4="Y"),AC101,IF(AND($K$3=3,$K$4="Y"),AE101,IF(AND($K$3=4,$K$4="Y"),AG101,IF(AND($K$3=5,$K$4="Y"),AI101,"FALSE"))))))))))</f>
        <v>44</v>
      </c>
      <c r="J101" s="35" t="str">
        <f>IF(OUT!F74="", "", OUT!F74)</f>
        <v>CERTIFIED ORGANIC STRIP TRAY</v>
      </c>
      <c r="K101" s="8">
        <f>IF(OUT!P74="", "", OUT!P74)</f>
        <v>50</v>
      </c>
      <c r="L101" s="8" t="str">
        <f>IF(OUT!AE74="", "", OUT!AE74)</f>
        <v/>
      </c>
      <c r="M101" s="8" t="str">
        <f>IF(OUT!AG74="", "", OUT!AG74)</f>
        <v/>
      </c>
      <c r="N101" s="8" t="str">
        <f>IF(OUT!AQ74="", "", OUT!AQ74)</f>
        <v/>
      </c>
      <c r="O101" s="8" t="str">
        <f>IF(OUT!BO74="", "", OUT!BO74)</f>
        <v>T3</v>
      </c>
      <c r="P101" s="9">
        <f>IF(OUT!N74="", "", OUT!N74)</f>
        <v>0.88</v>
      </c>
      <c r="Q101" s="10">
        <f>IF(OUT!O74="", "", OUT!O74)</f>
        <v>44</v>
      </c>
      <c r="R101" s="9" t="str">
        <f>IF(PPG!H74="", "", PPG!H74)</f>
        <v/>
      </c>
      <c r="S101" s="10" t="str">
        <f>IF(PPG!I74="", "", PPG!I74)</f>
        <v/>
      </c>
      <c r="T101" s="9" t="str">
        <f>IF(PPG!J74="", "", PPG!J74)</f>
        <v/>
      </c>
      <c r="U101" s="10" t="str">
        <f>IF(PPG!K74="", "", PPG!K74)</f>
        <v/>
      </c>
      <c r="V101" s="9" t="str">
        <f>IF(PPG!L74="", "", PPG!L74)</f>
        <v/>
      </c>
      <c r="W101" s="10" t="str">
        <f>IF(PPG!M74="", "", PPG!M74)</f>
        <v/>
      </c>
      <c r="X101" s="9" t="str">
        <f>IF(PPG!N74="", "", PPG!N74)</f>
        <v/>
      </c>
      <c r="Y101" s="10" t="str">
        <f>IF(PPG!O74="", "", PPG!O74)</f>
        <v/>
      </c>
      <c r="Z101" s="9" t="str">
        <f>IF(PPG!Q74="", "", PPG!Q74)</f>
        <v/>
      </c>
      <c r="AA101" s="10" t="str">
        <f>IF(PPG!R74="", "", PPG!R74)</f>
        <v/>
      </c>
      <c r="AB101" s="9" t="str">
        <f>IF(PPG!S74="", "", PPG!S74)</f>
        <v/>
      </c>
      <c r="AC101" s="10" t="str">
        <f>IF(PPG!T74="", "", PPG!T74)</f>
        <v/>
      </c>
      <c r="AD101" s="9" t="str">
        <f>IF(PPG!U74="", "", PPG!U74)</f>
        <v/>
      </c>
      <c r="AE101" s="10" t="str">
        <f>IF(PPG!V74="", "", PPG!V74)</f>
        <v/>
      </c>
      <c r="AF101" s="9" t="str">
        <f>IF(PPG!W74="", "", PPG!W74)</f>
        <v/>
      </c>
      <c r="AG101" s="10" t="str">
        <f>IF(PPG!X74="", "", PPG!X74)</f>
        <v/>
      </c>
      <c r="AH101" s="9" t="str">
        <f>IF(PPG!Y74="", "", PPG!Y74)</f>
        <v/>
      </c>
      <c r="AI101" s="10" t="str">
        <f>IF(PPG!Z74="", "", PPG!Z74)</f>
        <v/>
      </c>
      <c r="AJ101" s="31" t="str">
        <f>IF(D101&lt;&gt;"",D101*I101, "0.00")</f>
        <v>0.00</v>
      </c>
      <c r="AK101" s="8" t="str">
        <f>IF(D101&lt;&gt;"",D101, "0")</f>
        <v>0</v>
      </c>
      <c r="AL101" s="8" t="str">
        <f>IF(D101&lt;&gt;"",D101*K101, "0")</f>
        <v>0</v>
      </c>
    </row>
    <row r="102" spans="1:38">
      <c r="A102" s="8">
        <f>IF(OUT!C37="", "", OUT!C37)</f>
        <v>774</v>
      </c>
      <c r="B102" s="19">
        <f>IF(OUT!A37="", "", OUT!A37)</f>
        <v>30662</v>
      </c>
      <c r="C102" s="8" t="str">
        <f>IF(OUT!D37="", "", OUT!D37)</f>
        <v>DBCO</v>
      </c>
      <c r="D102" s="26"/>
      <c r="E102" s="35" t="str">
        <f>IF(OUT!E37="", "", OUT!E37)</f>
        <v>51 STRIP ORGANIC</v>
      </c>
      <c r="F102" s="23" t="str">
        <f>IF(OUT!AE37="NEW", "✷", "")</f>
        <v/>
      </c>
      <c r="G102" t="str">
        <f>IF(OUT!B37="", "", OUT!B37)</f>
        <v>HERB   TARRAGON FRENCH ARTEMISIA DRACUNCULUS SATIVA</v>
      </c>
      <c r="H102" s="20">
        <f>IF(AND($K$3=1,$K$4="N"),P102,IF(AND($K$3=2,$K$4="N"),R102,IF(AND($K$3=3,$K$4="N"),T102,IF(AND($K$3=4,$K$4="N"),V102,IF(AND($K$3=5,$K$4="N"),X102,IF(AND($K$3=1,$K$4="Y"),Z102,IF(AND($K$3=2,$K$4="Y"),AB102,IF(AND($K$3=3,$K$4="Y"),AD102,IF(AND($K$3=4,$K$4="Y"),AF102,IF(AND($K$3=5,$K$4="Y"),AH102,"FALSE"))))))))))</f>
        <v>0.82299999999999995</v>
      </c>
      <c r="I102" s="21">
        <f>IF(AND($K$3=1,$K$4="N"),Q102,IF(AND($K$3=2,$K$4="N"),S102,IF(AND($K$3=3,$K$4="N"),U102,IF(AND($K$3=4,$K$4="N"),W102,IF(AND($K$3=5,$K$4="N"),Y102,IF(AND($K$3=1,$K$4="Y"),AA102,IF(AND($K$3=2,$K$4="Y"),AC102,IF(AND($K$3=3,$K$4="Y"),AE102,IF(AND($K$3=4,$K$4="Y"),AG102,IF(AND($K$3=5,$K$4="Y"),AI102,"FALSE"))))))))))</f>
        <v>41.15</v>
      </c>
      <c r="J102" s="35" t="str">
        <f>IF(OUT!F37="", "", OUT!F37)</f>
        <v>CERTIFIED ORGANIC STRIP TRAY</v>
      </c>
      <c r="K102" s="8">
        <f>IF(OUT!P37="", "", OUT!P37)</f>
        <v>50</v>
      </c>
      <c r="L102" s="8" t="str">
        <f>IF(OUT!AE37="", "", OUT!AE37)</f>
        <v/>
      </c>
      <c r="M102" s="8" t="str">
        <f>IF(OUT!AG37="", "", OUT!AG37)</f>
        <v/>
      </c>
      <c r="N102" s="8" t="str">
        <f>IF(OUT!AQ37="", "", OUT!AQ37)</f>
        <v/>
      </c>
      <c r="O102" s="8" t="str">
        <f>IF(OUT!BO37="", "", OUT!BO37)</f>
        <v>T3</v>
      </c>
      <c r="P102" s="9">
        <f>IF(OUT!N37="", "", OUT!N37)</f>
        <v>0.82299999999999995</v>
      </c>
      <c r="Q102" s="10">
        <f>IF(OUT!O37="", "", OUT!O37)</f>
        <v>41.15</v>
      </c>
      <c r="R102" s="9" t="str">
        <f>IF(PPG!H37="", "", PPG!H37)</f>
        <v/>
      </c>
      <c r="S102" s="10" t="str">
        <f>IF(PPG!I37="", "", PPG!I37)</f>
        <v/>
      </c>
      <c r="T102" s="9" t="str">
        <f>IF(PPG!J37="", "", PPG!J37)</f>
        <v/>
      </c>
      <c r="U102" s="10" t="str">
        <f>IF(PPG!K37="", "", PPG!K37)</f>
        <v/>
      </c>
      <c r="V102" s="9" t="str">
        <f>IF(PPG!L37="", "", PPG!L37)</f>
        <v/>
      </c>
      <c r="W102" s="10" t="str">
        <f>IF(PPG!M37="", "", PPG!M37)</f>
        <v/>
      </c>
      <c r="X102" s="9" t="str">
        <f>IF(PPG!N37="", "", PPG!N37)</f>
        <v/>
      </c>
      <c r="Y102" s="10" t="str">
        <f>IF(PPG!O37="", "", PPG!O37)</f>
        <v/>
      </c>
      <c r="Z102" s="9" t="str">
        <f>IF(PPG!Q37="", "", PPG!Q37)</f>
        <v/>
      </c>
      <c r="AA102" s="10" t="str">
        <f>IF(PPG!R37="", "", PPG!R37)</f>
        <v/>
      </c>
      <c r="AB102" s="9" t="str">
        <f>IF(PPG!S37="", "", PPG!S37)</f>
        <v/>
      </c>
      <c r="AC102" s="10" t="str">
        <f>IF(PPG!T37="", "", PPG!T37)</f>
        <v/>
      </c>
      <c r="AD102" s="9" t="str">
        <f>IF(PPG!U37="", "", PPG!U37)</f>
        <v/>
      </c>
      <c r="AE102" s="10" t="str">
        <f>IF(PPG!V37="", "", PPG!V37)</f>
        <v/>
      </c>
      <c r="AF102" s="9" t="str">
        <f>IF(PPG!W37="", "", PPG!W37)</f>
        <v/>
      </c>
      <c r="AG102" s="10" t="str">
        <f>IF(PPG!X37="", "", PPG!X37)</f>
        <v/>
      </c>
      <c r="AH102" s="9" t="str">
        <f>IF(PPG!Y37="", "", PPG!Y37)</f>
        <v/>
      </c>
      <c r="AI102" s="10" t="str">
        <f>IF(PPG!Z37="", "", PPG!Z37)</f>
        <v/>
      </c>
      <c r="AJ102" s="31" t="str">
        <f>IF(D102&lt;&gt;"",D102*I102, "0.00")</f>
        <v>0.00</v>
      </c>
      <c r="AK102" s="8" t="str">
        <f>IF(D102&lt;&gt;"",D102, "0")</f>
        <v>0</v>
      </c>
      <c r="AL102" s="8" t="str">
        <f>IF(D102&lt;&gt;"",D102*K102, "0")</f>
        <v>0</v>
      </c>
    </row>
    <row r="103" spans="1:38">
      <c r="A103" s="8">
        <f>IF(OUT!C94="", "", OUT!C94)</f>
        <v>774</v>
      </c>
      <c r="B103" s="19">
        <f>IF(OUT!A94="", "", OUT!A94)</f>
        <v>77086</v>
      </c>
      <c r="C103" s="8" t="str">
        <f>IF(OUT!D94="", "", OUT!D94)</f>
        <v>DBCO</v>
      </c>
      <c r="D103" s="26"/>
      <c r="E103" s="35" t="str">
        <f>IF(OUT!E94="", "", OUT!E94)</f>
        <v>51 STRIP ORGANIC</v>
      </c>
      <c r="F103" s="23" t="str">
        <f>IF(OUT!AE94="NEW", "✷", "")</f>
        <v/>
      </c>
      <c r="G103" t="str">
        <f>IF(OUT!B94="", "", OUT!B94)</f>
        <v>HERB   TARRAGON TEXAS (MEXICAN MINT MARIGOLD) TAGETES LUCIDA (Tarragon Scented)</v>
      </c>
      <c r="H103" s="20">
        <f>IF(AND($K$3=1,$K$4="N"),P103,IF(AND($K$3=2,$K$4="N"),R103,IF(AND($K$3=3,$K$4="N"),T103,IF(AND($K$3=4,$K$4="N"),V103,IF(AND($K$3=5,$K$4="N"),X103,IF(AND($K$3=1,$K$4="Y"),Z103,IF(AND($K$3=2,$K$4="Y"),AB103,IF(AND($K$3=3,$K$4="Y"),AD103,IF(AND($K$3=4,$K$4="Y"),AF103,IF(AND($K$3=5,$K$4="Y"),AH103,"FALSE"))))))))))</f>
        <v>0.81200000000000006</v>
      </c>
      <c r="I103" s="21">
        <f>IF(AND($K$3=1,$K$4="N"),Q103,IF(AND($K$3=2,$K$4="N"),S103,IF(AND($K$3=3,$K$4="N"),U103,IF(AND($K$3=4,$K$4="N"),W103,IF(AND($K$3=5,$K$4="N"),Y103,IF(AND($K$3=1,$K$4="Y"),AA103,IF(AND($K$3=2,$K$4="Y"),AC103,IF(AND($K$3=3,$K$4="Y"),AE103,IF(AND($K$3=4,$K$4="Y"),AG103,IF(AND($K$3=5,$K$4="Y"),AI103,"FALSE"))))))))))</f>
        <v>40.6</v>
      </c>
      <c r="J103" s="35" t="str">
        <f>IF(OUT!F94="", "", OUT!F94)</f>
        <v>CERTIFIED ORGANIC STRIP TRAY</v>
      </c>
      <c r="K103" s="8">
        <f>IF(OUT!P94="", "", OUT!P94)</f>
        <v>50</v>
      </c>
      <c r="L103" s="8" t="str">
        <f>IF(OUT!AE94="", "", OUT!AE94)</f>
        <v/>
      </c>
      <c r="M103" s="8" t="str">
        <f>IF(OUT!AG94="", "", OUT!AG94)</f>
        <v/>
      </c>
      <c r="N103" s="8" t="str">
        <f>IF(OUT!AQ94="", "", OUT!AQ94)</f>
        <v/>
      </c>
      <c r="O103" s="8" t="str">
        <f>IF(OUT!BO94="", "", OUT!BO94)</f>
        <v>T3</v>
      </c>
      <c r="P103" s="9">
        <f>IF(OUT!N94="", "", OUT!N94)</f>
        <v>0.81200000000000006</v>
      </c>
      <c r="Q103" s="10">
        <f>IF(OUT!O94="", "", OUT!O94)</f>
        <v>40.6</v>
      </c>
      <c r="R103" s="9" t="str">
        <f>IF(PPG!H94="", "", PPG!H94)</f>
        <v/>
      </c>
      <c r="S103" s="10" t="str">
        <f>IF(PPG!I94="", "", PPG!I94)</f>
        <v/>
      </c>
      <c r="T103" s="9" t="str">
        <f>IF(PPG!J94="", "", PPG!J94)</f>
        <v/>
      </c>
      <c r="U103" s="10" t="str">
        <f>IF(PPG!K94="", "", PPG!K94)</f>
        <v/>
      </c>
      <c r="V103" s="9" t="str">
        <f>IF(PPG!L94="", "", PPG!L94)</f>
        <v/>
      </c>
      <c r="W103" s="10" t="str">
        <f>IF(PPG!M94="", "", PPG!M94)</f>
        <v/>
      </c>
      <c r="X103" s="9" t="str">
        <f>IF(PPG!N94="", "", PPG!N94)</f>
        <v/>
      </c>
      <c r="Y103" s="10" t="str">
        <f>IF(PPG!O94="", "", PPG!O94)</f>
        <v/>
      </c>
      <c r="Z103" s="9" t="str">
        <f>IF(PPG!Q94="", "", PPG!Q94)</f>
        <v/>
      </c>
      <c r="AA103" s="10" t="str">
        <f>IF(PPG!R94="", "", PPG!R94)</f>
        <v/>
      </c>
      <c r="AB103" s="9" t="str">
        <f>IF(PPG!S94="", "", PPG!S94)</f>
        <v/>
      </c>
      <c r="AC103" s="10" t="str">
        <f>IF(PPG!T94="", "", PPG!T94)</f>
        <v/>
      </c>
      <c r="AD103" s="9" t="str">
        <f>IF(PPG!U94="", "", PPG!U94)</f>
        <v/>
      </c>
      <c r="AE103" s="10" t="str">
        <f>IF(PPG!V94="", "", PPG!V94)</f>
        <v/>
      </c>
      <c r="AF103" s="9" t="str">
        <f>IF(PPG!W94="", "", PPG!W94)</f>
        <v/>
      </c>
      <c r="AG103" s="10" t="str">
        <f>IF(PPG!X94="", "", PPG!X94)</f>
        <v/>
      </c>
      <c r="AH103" s="9" t="str">
        <f>IF(PPG!Y94="", "", PPG!Y94)</f>
        <v/>
      </c>
      <c r="AI103" s="10" t="str">
        <f>IF(PPG!Z94="", "", PPG!Z94)</f>
        <v/>
      </c>
      <c r="AJ103" s="31" t="str">
        <f>IF(D103&lt;&gt;"",D103*I103, "0.00")</f>
        <v>0.00</v>
      </c>
      <c r="AK103" s="8" t="str">
        <f>IF(D103&lt;&gt;"",D103, "0")</f>
        <v>0</v>
      </c>
      <c r="AL103" s="8" t="str">
        <f>IF(D103&lt;&gt;"",D103*K103, "0")</f>
        <v>0</v>
      </c>
    </row>
    <row r="104" spans="1:38">
      <c r="A104" s="8">
        <f>IF(OUT!C76="", "", OUT!C76)</f>
        <v>774</v>
      </c>
      <c r="B104" s="19">
        <f>IF(OUT!A76="", "", OUT!A76)</f>
        <v>57181</v>
      </c>
      <c r="C104" s="8" t="str">
        <f>IF(OUT!D76="", "", OUT!D76)</f>
        <v>DBCO</v>
      </c>
      <c r="D104" s="26"/>
      <c r="E104" s="35" t="str">
        <f>IF(OUT!E76="", "", OUT!E76)</f>
        <v>51 STRIP ORGANIC</v>
      </c>
      <c r="F104" s="23" t="str">
        <f>IF(OUT!AE76="NEW", "✷", "")</f>
        <v/>
      </c>
      <c r="G104" t="str">
        <f>IF(OUT!B76="", "", OUT!B76)</f>
        <v>HERB   THYME CITRIODORUS ARCHER'S GOLD (Bright Yellow Upright)</v>
      </c>
      <c r="H104" s="20">
        <f>IF(AND($K$3=1,$K$4="N"),P104,IF(AND($K$3=2,$K$4="N"),R104,IF(AND($K$3=3,$K$4="N"),T104,IF(AND($K$3=4,$K$4="N"),V104,IF(AND($K$3=5,$K$4="N"),X104,IF(AND($K$3=1,$K$4="Y"),Z104,IF(AND($K$3=2,$K$4="Y"),AB104,IF(AND($K$3=3,$K$4="Y"),AD104,IF(AND($K$3=4,$K$4="Y"),AF104,IF(AND($K$3=5,$K$4="Y"),AH104,"FALSE"))))))))))</f>
        <v>0.82299999999999995</v>
      </c>
      <c r="I104" s="21">
        <f>IF(AND($K$3=1,$K$4="N"),Q104,IF(AND($K$3=2,$K$4="N"),S104,IF(AND($K$3=3,$K$4="N"),U104,IF(AND($K$3=4,$K$4="N"),W104,IF(AND($K$3=5,$K$4="N"),Y104,IF(AND($K$3=1,$K$4="Y"),AA104,IF(AND($K$3=2,$K$4="Y"),AC104,IF(AND($K$3=3,$K$4="Y"),AE104,IF(AND($K$3=4,$K$4="Y"),AG104,IF(AND($K$3=5,$K$4="Y"),AI104,"FALSE"))))))))))</f>
        <v>41.15</v>
      </c>
      <c r="J104" s="35" t="str">
        <f>IF(OUT!F76="", "", OUT!F76)</f>
        <v>CERTIFIED ORGANIC STRIP TRAY</v>
      </c>
      <c r="K104" s="8">
        <f>IF(OUT!P76="", "", OUT!P76)</f>
        <v>50</v>
      </c>
      <c r="L104" s="8" t="str">
        <f>IF(OUT!AE76="", "", OUT!AE76)</f>
        <v/>
      </c>
      <c r="M104" s="8" t="str">
        <f>IF(OUT!AG76="", "", OUT!AG76)</f>
        <v/>
      </c>
      <c r="N104" s="8" t="str">
        <f>IF(OUT!AQ76="", "", OUT!AQ76)</f>
        <v/>
      </c>
      <c r="O104" s="8" t="str">
        <f>IF(OUT!BO76="", "", OUT!BO76)</f>
        <v>T3</v>
      </c>
      <c r="P104" s="9">
        <f>IF(OUT!N76="", "", OUT!N76)</f>
        <v>0.82299999999999995</v>
      </c>
      <c r="Q104" s="10">
        <f>IF(OUT!O76="", "", OUT!O76)</f>
        <v>41.15</v>
      </c>
      <c r="R104" s="9" t="str">
        <f>IF(PPG!H76="", "", PPG!H76)</f>
        <v/>
      </c>
      <c r="S104" s="10" t="str">
        <f>IF(PPG!I76="", "", PPG!I76)</f>
        <v/>
      </c>
      <c r="T104" s="9" t="str">
        <f>IF(PPG!J76="", "", PPG!J76)</f>
        <v/>
      </c>
      <c r="U104" s="10" t="str">
        <f>IF(PPG!K76="", "", PPG!K76)</f>
        <v/>
      </c>
      <c r="V104" s="9" t="str">
        <f>IF(PPG!L76="", "", PPG!L76)</f>
        <v/>
      </c>
      <c r="W104" s="10" t="str">
        <f>IF(PPG!M76="", "", PPG!M76)</f>
        <v/>
      </c>
      <c r="X104" s="9" t="str">
        <f>IF(PPG!N76="", "", PPG!N76)</f>
        <v/>
      </c>
      <c r="Y104" s="10" t="str">
        <f>IF(PPG!O76="", "", PPG!O76)</f>
        <v/>
      </c>
      <c r="Z104" s="9" t="str">
        <f>IF(PPG!Q76="", "", PPG!Q76)</f>
        <v/>
      </c>
      <c r="AA104" s="10" t="str">
        <f>IF(PPG!R76="", "", PPG!R76)</f>
        <v/>
      </c>
      <c r="AB104" s="9" t="str">
        <f>IF(PPG!S76="", "", PPG!S76)</f>
        <v/>
      </c>
      <c r="AC104" s="10" t="str">
        <f>IF(PPG!T76="", "", PPG!T76)</f>
        <v/>
      </c>
      <c r="AD104" s="9" t="str">
        <f>IF(PPG!U76="", "", PPG!U76)</f>
        <v/>
      </c>
      <c r="AE104" s="10" t="str">
        <f>IF(PPG!V76="", "", PPG!V76)</f>
        <v/>
      </c>
      <c r="AF104" s="9" t="str">
        <f>IF(PPG!W76="", "", PPG!W76)</f>
        <v/>
      </c>
      <c r="AG104" s="10" t="str">
        <f>IF(PPG!X76="", "", PPG!X76)</f>
        <v/>
      </c>
      <c r="AH104" s="9" t="str">
        <f>IF(PPG!Y76="", "", PPG!Y76)</f>
        <v/>
      </c>
      <c r="AI104" s="10" t="str">
        <f>IF(PPG!Z76="", "", PPG!Z76)</f>
        <v/>
      </c>
      <c r="AJ104" s="31" t="str">
        <f>IF(D104&lt;&gt;"",D104*I104, "0.00")</f>
        <v>0.00</v>
      </c>
      <c r="AK104" s="8" t="str">
        <f>IF(D104&lt;&gt;"",D104, "0")</f>
        <v>0</v>
      </c>
      <c r="AL104" s="8" t="str">
        <f>IF(D104&lt;&gt;"",D104*K104, "0")</f>
        <v>0</v>
      </c>
    </row>
    <row r="105" spans="1:38">
      <c r="A105" s="8">
        <f>IF(OUT!C114="", "", OUT!C114)</f>
        <v>774</v>
      </c>
      <c r="B105" s="19">
        <f>IF(OUT!A114="", "", OUT!A114)</f>
        <v>87344</v>
      </c>
      <c r="C105" s="8" t="str">
        <f>IF(OUT!D114="", "", OUT!D114)</f>
        <v>DBCO</v>
      </c>
      <c r="D105" s="26"/>
      <c r="E105" s="35" t="str">
        <f>IF(OUT!E114="", "", OUT!E114)</f>
        <v>51 STRIP ORGANIC</v>
      </c>
      <c r="F105" s="23" t="str">
        <f>IF(OUT!AE114="NEW", "✷", "")</f>
        <v/>
      </c>
      <c r="G105" t="str">
        <f>IF(OUT!B114="", "", OUT!B114)</f>
        <v>HERB   THYME CITRIODORUS ARGENTEUS SILVER EDGE LEMON (Variegated, Lemon Scent, Upr)</v>
      </c>
      <c r="H105" s="20">
        <f>IF(AND($K$3=1,$K$4="N"),P105,IF(AND($K$3=2,$K$4="N"),R105,IF(AND($K$3=3,$K$4="N"),T105,IF(AND($K$3=4,$K$4="N"),V105,IF(AND($K$3=5,$K$4="N"),X105,IF(AND($K$3=1,$K$4="Y"),Z105,IF(AND($K$3=2,$K$4="Y"),AB105,IF(AND($K$3=3,$K$4="Y"),AD105,IF(AND($K$3=4,$K$4="Y"),AF105,IF(AND($K$3=5,$K$4="Y"),AH105,"FALSE"))))))))))</f>
        <v>0.82299999999999995</v>
      </c>
      <c r="I105" s="21">
        <f>IF(AND($K$3=1,$K$4="N"),Q105,IF(AND($K$3=2,$K$4="N"),S105,IF(AND($K$3=3,$K$4="N"),U105,IF(AND($K$3=4,$K$4="N"),W105,IF(AND($K$3=5,$K$4="N"),Y105,IF(AND($K$3=1,$K$4="Y"),AA105,IF(AND($K$3=2,$K$4="Y"),AC105,IF(AND($K$3=3,$K$4="Y"),AE105,IF(AND($K$3=4,$K$4="Y"),AG105,IF(AND($K$3=5,$K$4="Y"),AI105,"FALSE"))))))))))</f>
        <v>41.15</v>
      </c>
      <c r="J105" s="35" t="str">
        <f>IF(OUT!F114="", "", OUT!F114)</f>
        <v>CERTIFIED ORGANIC STRIP TRAY</v>
      </c>
      <c r="K105" s="8">
        <f>IF(OUT!P114="", "", OUT!P114)</f>
        <v>50</v>
      </c>
      <c r="L105" s="8" t="str">
        <f>IF(OUT!AE114="", "", OUT!AE114)</f>
        <v/>
      </c>
      <c r="M105" s="8" t="str">
        <f>IF(OUT!AG114="", "", OUT!AG114)</f>
        <v/>
      </c>
      <c r="N105" s="8" t="str">
        <f>IF(OUT!AQ114="", "", OUT!AQ114)</f>
        <v/>
      </c>
      <c r="O105" s="8" t="str">
        <f>IF(OUT!BO114="", "", OUT!BO114)</f>
        <v>T3</v>
      </c>
      <c r="P105" s="9">
        <f>IF(OUT!N114="", "", OUT!N114)</f>
        <v>0.82299999999999995</v>
      </c>
      <c r="Q105" s="10">
        <f>IF(OUT!O114="", "", OUT!O114)</f>
        <v>41.15</v>
      </c>
      <c r="R105" s="9" t="str">
        <f>IF(PPG!H114="", "", PPG!H114)</f>
        <v/>
      </c>
      <c r="S105" s="10" t="str">
        <f>IF(PPG!I114="", "", PPG!I114)</f>
        <v/>
      </c>
      <c r="T105" s="9" t="str">
        <f>IF(PPG!J114="", "", PPG!J114)</f>
        <v/>
      </c>
      <c r="U105" s="10" t="str">
        <f>IF(PPG!K114="", "", PPG!K114)</f>
        <v/>
      </c>
      <c r="V105" s="9" t="str">
        <f>IF(PPG!L114="", "", PPG!L114)</f>
        <v/>
      </c>
      <c r="W105" s="10" t="str">
        <f>IF(PPG!M114="", "", PPG!M114)</f>
        <v/>
      </c>
      <c r="X105" s="9" t="str">
        <f>IF(PPG!N114="", "", PPG!N114)</f>
        <v/>
      </c>
      <c r="Y105" s="10" t="str">
        <f>IF(PPG!O114="", "", PPG!O114)</f>
        <v/>
      </c>
      <c r="Z105" s="9" t="str">
        <f>IF(PPG!Q114="", "", PPG!Q114)</f>
        <v/>
      </c>
      <c r="AA105" s="10" t="str">
        <f>IF(PPG!R114="", "", PPG!R114)</f>
        <v/>
      </c>
      <c r="AB105" s="9" t="str">
        <f>IF(PPG!S114="", "", PPG!S114)</f>
        <v/>
      </c>
      <c r="AC105" s="10" t="str">
        <f>IF(PPG!T114="", "", PPG!T114)</f>
        <v/>
      </c>
      <c r="AD105" s="9" t="str">
        <f>IF(PPG!U114="", "", PPG!U114)</f>
        <v/>
      </c>
      <c r="AE105" s="10" t="str">
        <f>IF(PPG!V114="", "", PPG!V114)</f>
        <v/>
      </c>
      <c r="AF105" s="9" t="str">
        <f>IF(PPG!W114="", "", PPG!W114)</f>
        <v/>
      </c>
      <c r="AG105" s="10" t="str">
        <f>IF(PPG!X114="", "", PPG!X114)</f>
        <v/>
      </c>
      <c r="AH105" s="9" t="str">
        <f>IF(PPG!Y114="", "", PPG!Y114)</f>
        <v/>
      </c>
      <c r="AI105" s="10" t="str">
        <f>IF(PPG!Z114="", "", PPG!Z114)</f>
        <v/>
      </c>
      <c r="AJ105" s="31" t="str">
        <f>IF(D105&lt;&gt;"",D105*I105, "0.00")</f>
        <v>0.00</v>
      </c>
      <c r="AK105" s="8" t="str">
        <f>IF(D105&lt;&gt;"",D105, "0")</f>
        <v>0</v>
      </c>
      <c r="AL105" s="8" t="str">
        <f>IF(D105&lt;&gt;"",D105*K105, "0")</f>
        <v>0</v>
      </c>
    </row>
    <row r="106" spans="1:38">
      <c r="A106" s="8">
        <f>IF(OUT!C77="", "", OUT!C77)</f>
        <v>774</v>
      </c>
      <c r="B106" s="19">
        <f>IF(OUT!A77="", "", OUT!A77)</f>
        <v>57216</v>
      </c>
      <c r="C106" s="8" t="str">
        <f>IF(OUT!D77="", "", OUT!D77)</f>
        <v>DBCO</v>
      </c>
      <c r="D106" s="26"/>
      <c r="E106" s="35" t="str">
        <f>IF(OUT!E77="", "", OUT!E77)</f>
        <v>51 STRIP ORGANIC</v>
      </c>
      <c r="F106" s="23" t="str">
        <f>IF(OUT!AE77="NEW", "✷", "")</f>
        <v/>
      </c>
      <c r="G106" t="str">
        <f>IF(OUT!B77="", "", OUT!B77)</f>
        <v>HERB   THYME CITRIODORUS AUREUS (GOLDEN LEMON VARIEG.) (Upright)</v>
      </c>
      <c r="H106" s="20">
        <f>IF(AND($K$3=1,$K$4="N"),P106,IF(AND($K$3=2,$K$4="N"),R106,IF(AND($K$3=3,$K$4="N"),T106,IF(AND($K$3=4,$K$4="N"),V106,IF(AND($K$3=5,$K$4="N"),X106,IF(AND($K$3=1,$K$4="Y"),Z106,IF(AND($K$3=2,$K$4="Y"),AB106,IF(AND($K$3=3,$K$4="Y"),AD106,IF(AND($K$3=4,$K$4="Y"),AF106,IF(AND($K$3=5,$K$4="Y"),AH106,"FALSE"))))))))))</f>
        <v>0.82299999999999995</v>
      </c>
      <c r="I106" s="21">
        <f>IF(AND($K$3=1,$K$4="N"),Q106,IF(AND($K$3=2,$K$4="N"),S106,IF(AND($K$3=3,$K$4="N"),U106,IF(AND($K$3=4,$K$4="N"),W106,IF(AND($K$3=5,$K$4="N"),Y106,IF(AND($K$3=1,$K$4="Y"),AA106,IF(AND($K$3=2,$K$4="Y"),AC106,IF(AND($K$3=3,$K$4="Y"),AE106,IF(AND($K$3=4,$K$4="Y"),AG106,IF(AND($K$3=5,$K$4="Y"),AI106,"FALSE"))))))))))</f>
        <v>41.15</v>
      </c>
      <c r="J106" s="35" t="str">
        <f>IF(OUT!F77="", "", OUT!F77)</f>
        <v>CERTIFIED ORGANIC STRIP TRAY</v>
      </c>
      <c r="K106" s="8">
        <f>IF(OUT!P77="", "", OUT!P77)</f>
        <v>50</v>
      </c>
      <c r="L106" s="8" t="str">
        <f>IF(OUT!AE77="", "", OUT!AE77)</f>
        <v/>
      </c>
      <c r="M106" s="8" t="str">
        <f>IF(OUT!AG77="", "", OUT!AG77)</f>
        <v/>
      </c>
      <c r="N106" s="8" t="str">
        <f>IF(OUT!AQ77="", "", OUT!AQ77)</f>
        <v/>
      </c>
      <c r="O106" s="8" t="str">
        <f>IF(OUT!BO77="", "", OUT!BO77)</f>
        <v>T3</v>
      </c>
      <c r="P106" s="9">
        <f>IF(OUT!N77="", "", OUT!N77)</f>
        <v>0.82299999999999995</v>
      </c>
      <c r="Q106" s="10">
        <f>IF(OUT!O77="", "", OUT!O77)</f>
        <v>41.15</v>
      </c>
      <c r="R106" s="9" t="str">
        <f>IF(PPG!H77="", "", PPG!H77)</f>
        <v/>
      </c>
      <c r="S106" s="10" t="str">
        <f>IF(PPG!I77="", "", PPG!I77)</f>
        <v/>
      </c>
      <c r="T106" s="9" t="str">
        <f>IF(PPG!J77="", "", PPG!J77)</f>
        <v/>
      </c>
      <c r="U106" s="10" t="str">
        <f>IF(PPG!K77="", "", PPG!K77)</f>
        <v/>
      </c>
      <c r="V106" s="9" t="str">
        <f>IF(PPG!L77="", "", PPG!L77)</f>
        <v/>
      </c>
      <c r="W106" s="10" t="str">
        <f>IF(PPG!M77="", "", PPG!M77)</f>
        <v/>
      </c>
      <c r="X106" s="9" t="str">
        <f>IF(PPG!N77="", "", PPG!N77)</f>
        <v/>
      </c>
      <c r="Y106" s="10" t="str">
        <f>IF(PPG!O77="", "", PPG!O77)</f>
        <v/>
      </c>
      <c r="Z106" s="9" t="str">
        <f>IF(PPG!Q77="", "", PPG!Q77)</f>
        <v/>
      </c>
      <c r="AA106" s="10" t="str">
        <f>IF(PPG!R77="", "", PPG!R77)</f>
        <v/>
      </c>
      <c r="AB106" s="9" t="str">
        <f>IF(PPG!S77="", "", PPG!S77)</f>
        <v/>
      </c>
      <c r="AC106" s="10" t="str">
        <f>IF(PPG!T77="", "", PPG!T77)</f>
        <v/>
      </c>
      <c r="AD106" s="9" t="str">
        <f>IF(PPG!U77="", "", PPG!U77)</f>
        <v/>
      </c>
      <c r="AE106" s="10" t="str">
        <f>IF(PPG!V77="", "", PPG!V77)</f>
        <v/>
      </c>
      <c r="AF106" s="9" t="str">
        <f>IF(PPG!W77="", "", PPG!W77)</f>
        <v/>
      </c>
      <c r="AG106" s="10" t="str">
        <f>IF(PPG!X77="", "", PPG!X77)</f>
        <v/>
      </c>
      <c r="AH106" s="9" t="str">
        <f>IF(PPG!Y77="", "", PPG!Y77)</f>
        <v/>
      </c>
      <c r="AI106" s="10" t="str">
        <f>IF(PPG!Z77="", "", PPG!Z77)</f>
        <v/>
      </c>
      <c r="AJ106" s="31" t="str">
        <f>IF(D106&lt;&gt;"",D106*I106, "0.00")</f>
        <v>0.00</v>
      </c>
      <c r="AK106" s="8" t="str">
        <f>IF(D106&lt;&gt;"",D106, "0")</f>
        <v>0</v>
      </c>
      <c r="AL106" s="8" t="str">
        <f>IF(D106&lt;&gt;"",D106*K106, "0")</f>
        <v>0</v>
      </c>
    </row>
    <row r="107" spans="1:38">
      <c r="A107" s="8">
        <f>IF(OUT!C45="", "", OUT!C45)</f>
        <v>774</v>
      </c>
      <c r="B107" s="19">
        <f>IF(OUT!A45="", "", OUT!A45)</f>
        <v>30916</v>
      </c>
      <c r="C107" s="8" t="str">
        <f>IF(OUT!D45="", "", OUT!D45)</f>
        <v>DBCO</v>
      </c>
      <c r="D107" s="26"/>
      <c r="E107" s="35" t="str">
        <f>IF(OUT!E45="", "", OUT!E45)</f>
        <v>51 STRIP ORGANIC</v>
      </c>
      <c r="F107" s="23" t="str">
        <f>IF(OUT!AE45="NEW", "✷", "")</f>
        <v/>
      </c>
      <c r="G107" t="str">
        <f>IF(OUT!B45="", "", OUT!B45)</f>
        <v>HERB   THYME CITRIODORUS DOONE VALLEY (Variegated Creeping)</v>
      </c>
      <c r="H107" s="20">
        <f>IF(AND($K$3=1,$K$4="N"),P107,IF(AND($K$3=2,$K$4="N"),R107,IF(AND($K$3=3,$K$4="N"),T107,IF(AND($K$3=4,$K$4="N"),V107,IF(AND($K$3=5,$K$4="N"),X107,IF(AND($K$3=1,$K$4="Y"),Z107,IF(AND($K$3=2,$K$4="Y"),AB107,IF(AND($K$3=3,$K$4="Y"),AD107,IF(AND($K$3=4,$K$4="Y"),AF107,IF(AND($K$3=5,$K$4="Y"),AH107,"FALSE"))))))))))</f>
        <v>0.82299999999999995</v>
      </c>
      <c r="I107" s="21">
        <f>IF(AND($K$3=1,$K$4="N"),Q107,IF(AND($K$3=2,$K$4="N"),S107,IF(AND($K$3=3,$K$4="N"),U107,IF(AND($K$3=4,$K$4="N"),W107,IF(AND($K$3=5,$K$4="N"),Y107,IF(AND($K$3=1,$K$4="Y"),AA107,IF(AND($K$3=2,$K$4="Y"),AC107,IF(AND($K$3=3,$K$4="Y"),AE107,IF(AND($K$3=4,$K$4="Y"),AG107,IF(AND($K$3=5,$K$4="Y"),AI107,"FALSE"))))))))))</f>
        <v>41.15</v>
      </c>
      <c r="J107" s="35" t="str">
        <f>IF(OUT!F45="", "", OUT!F45)</f>
        <v>CERTIFIED ORGANIC STRIP TRAY</v>
      </c>
      <c r="K107" s="8">
        <f>IF(OUT!P45="", "", OUT!P45)</f>
        <v>50</v>
      </c>
      <c r="L107" s="8" t="str">
        <f>IF(OUT!AE45="", "", OUT!AE45)</f>
        <v/>
      </c>
      <c r="M107" s="8" t="str">
        <f>IF(OUT!AG45="", "", OUT!AG45)</f>
        <v/>
      </c>
      <c r="N107" s="8" t="str">
        <f>IF(OUT!AQ45="", "", OUT!AQ45)</f>
        <v/>
      </c>
      <c r="O107" s="8" t="str">
        <f>IF(OUT!BO45="", "", OUT!BO45)</f>
        <v>T3</v>
      </c>
      <c r="P107" s="9">
        <f>IF(OUT!N45="", "", OUT!N45)</f>
        <v>0.82299999999999995</v>
      </c>
      <c r="Q107" s="10">
        <f>IF(OUT!O45="", "", OUT!O45)</f>
        <v>41.15</v>
      </c>
      <c r="R107" s="9" t="str">
        <f>IF(PPG!H45="", "", PPG!H45)</f>
        <v/>
      </c>
      <c r="S107" s="10" t="str">
        <f>IF(PPG!I45="", "", PPG!I45)</f>
        <v/>
      </c>
      <c r="T107" s="9" t="str">
        <f>IF(PPG!J45="", "", PPG!J45)</f>
        <v/>
      </c>
      <c r="U107" s="10" t="str">
        <f>IF(PPG!K45="", "", PPG!K45)</f>
        <v/>
      </c>
      <c r="V107" s="9" t="str">
        <f>IF(PPG!L45="", "", PPG!L45)</f>
        <v/>
      </c>
      <c r="W107" s="10" t="str">
        <f>IF(PPG!M45="", "", PPG!M45)</f>
        <v/>
      </c>
      <c r="X107" s="9" t="str">
        <f>IF(PPG!N45="", "", PPG!N45)</f>
        <v/>
      </c>
      <c r="Y107" s="10" t="str">
        <f>IF(PPG!O45="", "", PPG!O45)</f>
        <v/>
      </c>
      <c r="Z107" s="9" t="str">
        <f>IF(PPG!Q45="", "", PPG!Q45)</f>
        <v/>
      </c>
      <c r="AA107" s="10" t="str">
        <f>IF(PPG!R45="", "", PPG!R45)</f>
        <v/>
      </c>
      <c r="AB107" s="9" t="str">
        <f>IF(PPG!S45="", "", PPG!S45)</f>
        <v/>
      </c>
      <c r="AC107" s="10" t="str">
        <f>IF(PPG!T45="", "", PPG!T45)</f>
        <v/>
      </c>
      <c r="AD107" s="9" t="str">
        <f>IF(PPG!U45="", "", PPG!U45)</f>
        <v/>
      </c>
      <c r="AE107" s="10" t="str">
        <f>IF(PPG!V45="", "", PPG!V45)</f>
        <v/>
      </c>
      <c r="AF107" s="9" t="str">
        <f>IF(PPG!W45="", "", PPG!W45)</f>
        <v/>
      </c>
      <c r="AG107" s="10" t="str">
        <f>IF(PPG!X45="", "", PPG!X45)</f>
        <v/>
      </c>
      <c r="AH107" s="9" t="str">
        <f>IF(PPG!Y45="", "", PPG!Y45)</f>
        <v/>
      </c>
      <c r="AI107" s="10" t="str">
        <f>IF(PPG!Z45="", "", PPG!Z45)</f>
        <v/>
      </c>
      <c r="AJ107" s="31" t="str">
        <f>IF(D107&lt;&gt;"",D107*I107, "0.00")</f>
        <v>0.00</v>
      </c>
      <c r="AK107" s="8" t="str">
        <f>IF(D107&lt;&gt;"",D107, "0")</f>
        <v>0</v>
      </c>
      <c r="AL107" s="8" t="str">
        <f>IF(D107&lt;&gt;"",D107*K107, "0")</f>
        <v>0</v>
      </c>
    </row>
    <row r="108" spans="1:38">
      <c r="A108" s="8">
        <f>IF(OUT!C86="", "", OUT!C86)</f>
        <v>774</v>
      </c>
      <c r="B108" s="19">
        <f>IF(OUT!A86="", "", OUT!A86)</f>
        <v>70092</v>
      </c>
      <c r="C108" s="8" t="str">
        <f>IF(OUT!D86="", "", OUT!D86)</f>
        <v>DBCO</v>
      </c>
      <c r="D108" s="26"/>
      <c r="E108" s="35" t="str">
        <f>IF(OUT!E86="", "", OUT!E86)</f>
        <v>51 STRIP ORGANIC</v>
      </c>
      <c r="F108" s="23" t="str">
        <f>IF(OUT!AE86="NEW", "✷", "")</f>
        <v/>
      </c>
      <c r="G108" t="str">
        <f>IF(OUT!B86="", "", OUT!B86)</f>
        <v>HERB   THYME CITRIODORUS LEMON (Green Upright)</v>
      </c>
      <c r="H108" s="20">
        <f>IF(AND($K$3=1,$K$4="N"),P108,IF(AND($K$3=2,$K$4="N"),R108,IF(AND($K$3=3,$K$4="N"),T108,IF(AND($K$3=4,$K$4="N"),V108,IF(AND($K$3=5,$K$4="N"),X108,IF(AND($K$3=1,$K$4="Y"),Z108,IF(AND($K$3=2,$K$4="Y"),AB108,IF(AND($K$3=3,$K$4="Y"),AD108,IF(AND($K$3=4,$K$4="Y"),AF108,IF(AND($K$3=5,$K$4="Y"),AH108,"FALSE"))))))))))</f>
        <v>0.82299999999999995</v>
      </c>
      <c r="I108" s="21">
        <f>IF(AND($K$3=1,$K$4="N"),Q108,IF(AND($K$3=2,$K$4="N"),S108,IF(AND($K$3=3,$K$4="N"),U108,IF(AND($K$3=4,$K$4="N"),W108,IF(AND($K$3=5,$K$4="N"),Y108,IF(AND($K$3=1,$K$4="Y"),AA108,IF(AND($K$3=2,$K$4="Y"),AC108,IF(AND($K$3=3,$K$4="Y"),AE108,IF(AND($K$3=4,$K$4="Y"),AG108,IF(AND($K$3=5,$K$4="Y"),AI108,"FALSE"))))))))))</f>
        <v>41.15</v>
      </c>
      <c r="J108" s="35" t="str">
        <f>IF(OUT!F86="", "", OUT!F86)</f>
        <v>CERTIFIED ORGANIC STRIP TRAY</v>
      </c>
      <c r="K108" s="8">
        <f>IF(OUT!P86="", "", OUT!P86)</f>
        <v>50</v>
      </c>
      <c r="L108" s="8" t="str">
        <f>IF(OUT!AE86="", "", OUT!AE86)</f>
        <v/>
      </c>
      <c r="M108" s="8" t="str">
        <f>IF(OUT!AG86="", "", OUT!AG86)</f>
        <v/>
      </c>
      <c r="N108" s="8" t="str">
        <f>IF(OUT!AQ86="", "", OUT!AQ86)</f>
        <v/>
      </c>
      <c r="O108" s="8" t="str">
        <f>IF(OUT!BO86="", "", OUT!BO86)</f>
        <v>T3</v>
      </c>
      <c r="P108" s="9">
        <f>IF(OUT!N86="", "", OUT!N86)</f>
        <v>0.82299999999999995</v>
      </c>
      <c r="Q108" s="10">
        <f>IF(OUT!O86="", "", OUT!O86)</f>
        <v>41.15</v>
      </c>
      <c r="R108" s="9" t="str">
        <f>IF(PPG!H86="", "", PPG!H86)</f>
        <v/>
      </c>
      <c r="S108" s="10" t="str">
        <f>IF(PPG!I86="", "", PPG!I86)</f>
        <v/>
      </c>
      <c r="T108" s="9" t="str">
        <f>IF(PPG!J86="", "", PPG!J86)</f>
        <v/>
      </c>
      <c r="U108" s="10" t="str">
        <f>IF(PPG!K86="", "", PPG!K86)</f>
        <v/>
      </c>
      <c r="V108" s="9" t="str">
        <f>IF(PPG!L86="", "", PPG!L86)</f>
        <v/>
      </c>
      <c r="W108" s="10" t="str">
        <f>IF(PPG!M86="", "", PPG!M86)</f>
        <v/>
      </c>
      <c r="X108" s="9" t="str">
        <f>IF(PPG!N86="", "", PPG!N86)</f>
        <v/>
      </c>
      <c r="Y108" s="10" t="str">
        <f>IF(PPG!O86="", "", PPG!O86)</f>
        <v/>
      </c>
      <c r="Z108" s="9" t="str">
        <f>IF(PPG!Q86="", "", PPG!Q86)</f>
        <v/>
      </c>
      <c r="AA108" s="10" t="str">
        <f>IF(PPG!R86="", "", PPG!R86)</f>
        <v/>
      </c>
      <c r="AB108" s="9" t="str">
        <f>IF(PPG!S86="", "", PPG!S86)</f>
        <v/>
      </c>
      <c r="AC108" s="10" t="str">
        <f>IF(PPG!T86="", "", PPG!T86)</f>
        <v/>
      </c>
      <c r="AD108" s="9" t="str">
        <f>IF(PPG!U86="", "", PPG!U86)</f>
        <v/>
      </c>
      <c r="AE108" s="10" t="str">
        <f>IF(PPG!V86="", "", PPG!V86)</f>
        <v/>
      </c>
      <c r="AF108" s="9" t="str">
        <f>IF(PPG!W86="", "", PPG!W86)</f>
        <v/>
      </c>
      <c r="AG108" s="10" t="str">
        <f>IF(PPG!X86="", "", PPG!X86)</f>
        <v/>
      </c>
      <c r="AH108" s="9" t="str">
        <f>IF(PPG!Y86="", "", PPG!Y86)</f>
        <v/>
      </c>
      <c r="AI108" s="10" t="str">
        <f>IF(PPG!Z86="", "", PPG!Z86)</f>
        <v/>
      </c>
      <c r="AJ108" s="31" t="str">
        <f>IF(D108&lt;&gt;"",D108*I108, "0.00")</f>
        <v>0.00</v>
      </c>
      <c r="AK108" s="8" t="str">
        <f>IF(D108&lt;&gt;"",D108, "0")</f>
        <v>0</v>
      </c>
      <c r="AL108" s="8" t="str">
        <f>IF(D108&lt;&gt;"",D108*K108, "0")</f>
        <v>0</v>
      </c>
    </row>
    <row r="109" spans="1:38">
      <c r="A109" s="8">
        <f>IF(OUT!C46="", "", OUT!C46)</f>
        <v>774</v>
      </c>
      <c r="B109" s="19">
        <f>IF(OUT!A46="", "", OUT!A46)</f>
        <v>30918</v>
      </c>
      <c r="C109" s="8" t="str">
        <f>IF(OUT!D46="", "", OUT!D46)</f>
        <v>DBCO</v>
      </c>
      <c r="D109" s="26"/>
      <c r="E109" s="35" t="str">
        <f>IF(OUT!E46="", "", OUT!E46)</f>
        <v>51 STRIP ORGANIC</v>
      </c>
      <c r="F109" s="23" t="str">
        <f>IF(OUT!AE46="NEW", "✷", "")</f>
        <v/>
      </c>
      <c r="G109" t="str">
        <f>IF(OUT!B46="", "", OUT!B46)</f>
        <v>HERB   THYME CITRIODORUS LIME (GREEN) (Lime Scented)</v>
      </c>
      <c r="H109" s="20">
        <f>IF(AND($K$3=1,$K$4="N"),P109,IF(AND($K$3=2,$K$4="N"),R109,IF(AND($K$3=3,$K$4="N"),T109,IF(AND($K$3=4,$K$4="N"),V109,IF(AND($K$3=5,$K$4="N"),X109,IF(AND($K$3=1,$K$4="Y"),Z109,IF(AND($K$3=2,$K$4="Y"),AB109,IF(AND($K$3=3,$K$4="Y"),AD109,IF(AND($K$3=4,$K$4="Y"),AF109,IF(AND($K$3=5,$K$4="Y"),AH109,"FALSE"))))))))))</f>
        <v>0.82299999999999995</v>
      </c>
      <c r="I109" s="21">
        <f>IF(AND($K$3=1,$K$4="N"),Q109,IF(AND($K$3=2,$K$4="N"),S109,IF(AND($K$3=3,$K$4="N"),U109,IF(AND($K$3=4,$K$4="N"),W109,IF(AND($K$3=5,$K$4="N"),Y109,IF(AND($K$3=1,$K$4="Y"),AA109,IF(AND($K$3=2,$K$4="Y"),AC109,IF(AND($K$3=3,$K$4="Y"),AE109,IF(AND($K$3=4,$K$4="Y"),AG109,IF(AND($K$3=5,$K$4="Y"),AI109,"FALSE"))))))))))</f>
        <v>41.15</v>
      </c>
      <c r="J109" s="35" t="str">
        <f>IF(OUT!F46="", "", OUT!F46)</f>
        <v>CERTIFIED ORGANIC STRIP TRAY</v>
      </c>
      <c r="K109" s="8">
        <f>IF(OUT!P46="", "", OUT!P46)</f>
        <v>50</v>
      </c>
      <c r="L109" s="8" t="str">
        <f>IF(OUT!AE46="", "", OUT!AE46)</f>
        <v/>
      </c>
      <c r="M109" s="8" t="str">
        <f>IF(OUT!AG46="", "", OUT!AG46)</f>
        <v/>
      </c>
      <c r="N109" s="8" t="str">
        <f>IF(OUT!AQ46="", "", OUT!AQ46)</f>
        <v/>
      </c>
      <c r="O109" s="8" t="str">
        <f>IF(OUT!BO46="", "", OUT!BO46)</f>
        <v>T3</v>
      </c>
      <c r="P109" s="9">
        <f>IF(OUT!N46="", "", OUT!N46)</f>
        <v>0.82299999999999995</v>
      </c>
      <c r="Q109" s="10">
        <f>IF(OUT!O46="", "", OUT!O46)</f>
        <v>41.15</v>
      </c>
      <c r="R109" s="9" t="str">
        <f>IF(PPG!H46="", "", PPG!H46)</f>
        <v/>
      </c>
      <c r="S109" s="10" t="str">
        <f>IF(PPG!I46="", "", PPG!I46)</f>
        <v/>
      </c>
      <c r="T109" s="9" t="str">
        <f>IF(PPG!J46="", "", PPG!J46)</f>
        <v/>
      </c>
      <c r="U109" s="10" t="str">
        <f>IF(PPG!K46="", "", PPG!K46)</f>
        <v/>
      </c>
      <c r="V109" s="9" t="str">
        <f>IF(PPG!L46="", "", PPG!L46)</f>
        <v/>
      </c>
      <c r="W109" s="10" t="str">
        <f>IF(PPG!M46="", "", PPG!M46)</f>
        <v/>
      </c>
      <c r="X109" s="9" t="str">
        <f>IF(PPG!N46="", "", PPG!N46)</f>
        <v/>
      </c>
      <c r="Y109" s="10" t="str">
        <f>IF(PPG!O46="", "", PPG!O46)</f>
        <v/>
      </c>
      <c r="Z109" s="9" t="str">
        <f>IF(PPG!Q46="", "", PPG!Q46)</f>
        <v/>
      </c>
      <c r="AA109" s="10" t="str">
        <f>IF(PPG!R46="", "", PPG!R46)</f>
        <v/>
      </c>
      <c r="AB109" s="9" t="str">
        <f>IF(PPG!S46="", "", PPG!S46)</f>
        <v/>
      </c>
      <c r="AC109" s="10" t="str">
        <f>IF(PPG!T46="", "", PPG!T46)</f>
        <v/>
      </c>
      <c r="AD109" s="9" t="str">
        <f>IF(PPG!U46="", "", PPG!U46)</f>
        <v/>
      </c>
      <c r="AE109" s="10" t="str">
        <f>IF(PPG!V46="", "", PPG!V46)</f>
        <v/>
      </c>
      <c r="AF109" s="9" t="str">
        <f>IF(PPG!W46="", "", PPG!W46)</f>
        <v/>
      </c>
      <c r="AG109" s="10" t="str">
        <f>IF(PPG!X46="", "", PPG!X46)</f>
        <v/>
      </c>
      <c r="AH109" s="9" t="str">
        <f>IF(PPG!Y46="", "", PPG!Y46)</f>
        <v/>
      </c>
      <c r="AI109" s="10" t="str">
        <f>IF(PPG!Z46="", "", PPG!Z46)</f>
        <v/>
      </c>
      <c r="AJ109" s="31" t="str">
        <f>IF(D109&lt;&gt;"",D109*I109, "0.00")</f>
        <v>0.00</v>
      </c>
      <c r="AK109" s="8" t="str">
        <f>IF(D109&lt;&gt;"",D109, "0")</f>
        <v>0</v>
      </c>
      <c r="AL109" s="8" t="str">
        <f>IF(D109&lt;&gt;"",D109*K109, "0")</f>
        <v>0</v>
      </c>
    </row>
    <row r="110" spans="1:38">
      <c r="A110" s="8">
        <f>IF(OUT!C112="", "", OUT!C112)</f>
        <v>774</v>
      </c>
      <c r="B110" s="19">
        <f>IF(OUT!A112="", "", OUT!A112)</f>
        <v>87342</v>
      </c>
      <c r="C110" s="8" t="str">
        <f>IF(OUT!D112="", "", OUT!D112)</f>
        <v>DBCO</v>
      </c>
      <c r="D110" s="26"/>
      <c r="E110" s="35" t="str">
        <f>IF(OUT!E112="", "", OUT!E112)</f>
        <v>51 STRIP ORGANIC</v>
      </c>
      <c r="F110" s="23" t="str">
        <f>IF(OUT!AE112="NEW", "✷", "")</f>
        <v/>
      </c>
      <c r="G110" t="str">
        <f>IF(OUT!B112="", "", OUT!B112)</f>
        <v>HERB   THYME CITRIODORUS LIME GOLDEN (Gold Leaves, Lime Scented)</v>
      </c>
      <c r="H110" s="20">
        <f>IF(AND($K$3=1,$K$4="N"),P110,IF(AND($K$3=2,$K$4="N"),R110,IF(AND($K$3=3,$K$4="N"),T110,IF(AND($K$3=4,$K$4="N"),V110,IF(AND($K$3=5,$K$4="N"),X110,IF(AND($K$3=1,$K$4="Y"),Z110,IF(AND($K$3=2,$K$4="Y"),AB110,IF(AND($K$3=3,$K$4="Y"),AD110,IF(AND($K$3=4,$K$4="Y"),AF110,IF(AND($K$3=5,$K$4="Y"),AH110,"FALSE"))))))))))</f>
        <v>0.82299999999999995</v>
      </c>
      <c r="I110" s="21">
        <f>IF(AND($K$3=1,$K$4="N"),Q110,IF(AND($K$3=2,$K$4="N"),S110,IF(AND($K$3=3,$K$4="N"),U110,IF(AND($K$3=4,$K$4="N"),W110,IF(AND($K$3=5,$K$4="N"),Y110,IF(AND($K$3=1,$K$4="Y"),AA110,IF(AND($K$3=2,$K$4="Y"),AC110,IF(AND($K$3=3,$K$4="Y"),AE110,IF(AND($K$3=4,$K$4="Y"),AG110,IF(AND($K$3=5,$K$4="Y"),AI110,"FALSE"))))))))))</f>
        <v>41.15</v>
      </c>
      <c r="J110" s="35" t="str">
        <f>IF(OUT!F112="", "", OUT!F112)</f>
        <v>CERTIFIED ORGANIC STRIP TRAY</v>
      </c>
      <c r="K110" s="8">
        <f>IF(OUT!P112="", "", OUT!P112)</f>
        <v>50</v>
      </c>
      <c r="L110" s="8" t="str">
        <f>IF(OUT!AE112="", "", OUT!AE112)</f>
        <v/>
      </c>
      <c r="M110" s="8" t="str">
        <f>IF(OUT!AG112="", "", OUT!AG112)</f>
        <v/>
      </c>
      <c r="N110" s="8" t="str">
        <f>IF(OUT!AQ112="", "", OUT!AQ112)</f>
        <v/>
      </c>
      <c r="O110" s="8" t="str">
        <f>IF(OUT!BO112="", "", OUT!BO112)</f>
        <v>T3</v>
      </c>
      <c r="P110" s="9">
        <f>IF(OUT!N112="", "", OUT!N112)</f>
        <v>0.82299999999999995</v>
      </c>
      <c r="Q110" s="10">
        <f>IF(OUT!O112="", "", OUT!O112)</f>
        <v>41.15</v>
      </c>
      <c r="R110" s="9" t="str">
        <f>IF(PPG!H112="", "", PPG!H112)</f>
        <v/>
      </c>
      <c r="S110" s="10" t="str">
        <f>IF(PPG!I112="", "", PPG!I112)</f>
        <v/>
      </c>
      <c r="T110" s="9" t="str">
        <f>IF(PPG!J112="", "", PPG!J112)</f>
        <v/>
      </c>
      <c r="U110" s="10" t="str">
        <f>IF(PPG!K112="", "", PPG!K112)</f>
        <v/>
      </c>
      <c r="V110" s="9" t="str">
        <f>IF(PPG!L112="", "", PPG!L112)</f>
        <v/>
      </c>
      <c r="W110" s="10" t="str">
        <f>IF(PPG!M112="", "", PPG!M112)</f>
        <v/>
      </c>
      <c r="X110" s="9" t="str">
        <f>IF(PPG!N112="", "", PPG!N112)</f>
        <v/>
      </c>
      <c r="Y110" s="10" t="str">
        <f>IF(PPG!O112="", "", PPG!O112)</f>
        <v/>
      </c>
      <c r="Z110" s="9" t="str">
        <f>IF(PPG!Q112="", "", PPG!Q112)</f>
        <v/>
      </c>
      <c r="AA110" s="10" t="str">
        <f>IF(PPG!R112="", "", PPG!R112)</f>
        <v/>
      </c>
      <c r="AB110" s="9" t="str">
        <f>IF(PPG!S112="", "", PPG!S112)</f>
        <v/>
      </c>
      <c r="AC110" s="10" t="str">
        <f>IF(PPG!T112="", "", PPG!T112)</f>
        <v/>
      </c>
      <c r="AD110" s="9" t="str">
        <f>IF(PPG!U112="", "", PPG!U112)</f>
        <v/>
      </c>
      <c r="AE110" s="10" t="str">
        <f>IF(PPG!V112="", "", PPG!V112)</f>
        <v/>
      </c>
      <c r="AF110" s="9" t="str">
        <f>IF(PPG!W112="", "", PPG!W112)</f>
        <v/>
      </c>
      <c r="AG110" s="10" t="str">
        <f>IF(PPG!X112="", "", PPG!X112)</f>
        <v/>
      </c>
      <c r="AH110" s="9" t="str">
        <f>IF(PPG!Y112="", "", PPG!Y112)</f>
        <v/>
      </c>
      <c r="AI110" s="10" t="str">
        <f>IF(PPG!Z112="", "", PPG!Z112)</f>
        <v/>
      </c>
      <c r="AJ110" s="31" t="str">
        <f>IF(D110&lt;&gt;"",D110*I110, "0.00")</f>
        <v>0.00</v>
      </c>
      <c r="AK110" s="8" t="str">
        <f>IF(D110&lt;&gt;"",D110, "0")</f>
        <v>0</v>
      </c>
      <c r="AL110" s="8" t="str">
        <f>IF(D110&lt;&gt;"",D110*K110, "0")</f>
        <v>0</v>
      </c>
    </row>
    <row r="111" spans="1:38">
      <c r="A111" s="8">
        <f>IF(OUT!C38="", "", OUT!C38)</f>
        <v>774</v>
      </c>
      <c r="B111" s="19">
        <f>IF(OUT!A38="", "", OUT!A38)</f>
        <v>30668</v>
      </c>
      <c r="C111" s="8" t="str">
        <f>IF(OUT!D38="", "", OUT!D38)</f>
        <v>DBCO</v>
      </c>
      <c r="D111" s="26"/>
      <c r="E111" s="35" t="str">
        <f>IF(OUT!E38="", "", OUT!E38)</f>
        <v>51 STRIP ORGANIC</v>
      </c>
      <c r="F111" s="23" t="str">
        <f>IF(OUT!AE38="NEW", "✷", "")</f>
        <v/>
      </c>
      <c r="G111" t="str">
        <f>IF(OUT!B38="", "", OUT!B38)</f>
        <v>HERB   THYME PRAECOX PSEUDOLANUGINOSUS WOOLLY (Pink/White Creeping)</v>
      </c>
      <c r="H111" s="20">
        <f>IF(AND($K$3=1,$K$4="N"),P111,IF(AND($K$3=2,$K$4="N"),R111,IF(AND($K$3=3,$K$4="N"),T111,IF(AND($K$3=4,$K$4="N"),V111,IF(AND($K$3=5,$K$4="N"),X111,IF(AND($K$3=1,$K$4="Y"),Z111,IF(AND($K$3=2,$K$4="Y"),AB111,IF(AND($K$3=3,$K$4="Y"),AD111,IF(AND($K$3=4,$K$4="Y"),AF111,IF(AND($K$3=5,$K$4="Y"),AH111,"FALSE"))))))))))</f>
        <v>0.82299999999999995</v>
      </c>
      <c r="I111" s="21">
        <f>IF(AND($K$3=1,$K$4="N"),Q111,IF(AND($K$3=2,$K$4="N"),S111,IF(AND($K$3=3,$K$4="N"),U111,IF(AND($K$3=4,$K$4="N"),W111,IF(AND($K$3=5,$K$4="N"),Y111,IF(AND($K$3=1,$K$4="Y"),AA111,IF(AND($K$3=2,$K$4="Y"),AC111,IF(AND($K$3=3,$K$4="Y"),AE111,IF(AND($K$3=4,$K$4="Y"),AG111,IF(AND($K$3=5,$K$4="Y"),AI111,"FALSE"))))))))))</f>
        <v>41.15</v>
      </c>
      <c r="J111" s="35" t="str">
        <f>IF(OUT!F38="", "", OUT!F38)</f>
        <v>CERTIFIED ORGANIC STRIP TRAY</v>
      </c>
      <c r="K111" s="8">
        <f>IF(OUT!P38="", "", OUT!P38)</f>
        <v>50</v>
      </c>
      <c r="L111" s="8" t="str">
        <f>IF(OUT!AE38="", "", OUT!AE38)</f>
        <v/>
      </c>
      <c r="M111" s="8" t="str">
        <f>IF(OUT!AG38="", "", OUT!AG38)</f>
        <v/>
      </c>
      <c r="N111" s="8" t="str">
        <f>IF(OUT!AQ38="", "", OUT!AQ38)</f>
        <v/>
      </c>
      <c r="O111" s="8" t="str">
        <f>IF(OUT!BO38="", "", OUT!BO38)</f>
        <v>T3</v>
      </c>
      <c r="P111" s="9">
        <f>IF(OUT!N38="", "", OUT!N38)</f>
        <v>0.82299999999999995</v>
      </c>
      <c r="Q111" s="10">
        <f>IF(OUT!O38="", "", OUT!O38)</f>
        <v>41.15</v>
      </c>
      <c r="R111" s="9" t="str">
        <f>IF(PPG!H38="", "", PPG!H38)</f>
        <v/>
      </c>
      <c r="S111" s="10" t="str">
        <f>IF(PPG!I38="", "", PPG!I38)</f>
        <v/>
      </c>
      <c r="T111" s="9" t="str">
        <f>IF(PPG!J38="", "", PPG!J38)</f>
        <v/>
      </c>
      <c r="U111" s="10" t="str">
        <f>IF(PPG!K38="", "", PPG!K38)</f>
        <v/>
      </c>
      <c r="V111" s="9" t="str">
        <f>IF(PPG!L38="", "", PPG!L38)</f>
        <v/>
      </c>
      <c r="W111" s="10" t="str">
        <f>IF(PPG!M38="", "", PPG!M38)</f>
        <v/>
      </c>
      <c r="X111" s="9" t="str">
        <f>IF(PPG!N38="", "", PPG!N38)</f>
        <v/>
      </c>
      <c r="Y111" s="10" t="str">
        <f>IF(PPG!O38="", "", PPG!O38)</f>
        <v/>
      </c>
      <c r="Z111" s="9" t="str">
        <f>IF(PPG!Q38="", "", PPG!Q38)</f>
        <v/>
      </c>
      <c r="AA111" s="10" t="str">
        <f>IF(PPG!R38="", "", PPG!R38)</f>
        <v/>
      </c>
      <c r="AB111" s="9" t="str">
        <f>IF(PPG!S38="", "", PPG!S38)</f>
        <v/>
      </c>
      <c r="AC111" s="10" t="str">
        <f>IF(PPG!T38="", "", PPG!T38)</f>
        <v/>
      </c>
      <c r="AD111" s="9" t="str">
        <f>IF(PPG!U38="", "", PPG!U38)</f>
        <v/>
      </c>
      <c r="AE111" s="10" t="str">
        <f>IF(PPG!V38="", "", PPG!V38)</f>
        <v/>
      </c>
      <c r="AF111" s="9" t="str">
        <f>IF(PPG!W38="", "", PPG!W38)</f>
        <v/>
      </c>
      <c r="AG111" s="10" t="str">
        <f>IF(PPG!X38="", "", PPG!X38)</f>
        <v/>
      </c>
      <c r="AH111" s="9" t="str">
        <f>IF(PPG!Y38="", "", PPG!Y38)</f>
        <v/>
      </c>
      <c r="AI111" s="10" t="str">
        <f>IF(PPG!Z38="", "", PPG!Z38)</f>
        <v/>
      </c>
      <c r="AJ111" s="31" t="str">
        <f>IF(D111&lt;&gt;"",D111*I111, "0.00")</f>
        <v>0.00</v>
      </c>
      <c r="AK111" s="8" t="str">
        <f>IF(D111&lt;&gt;"",D111, "0")</f>
        <v>0</v>
      </c>
      <c r="AL111" s="8" t="str">
        <f>IF(D111&lt;&gt;"",D111*K111, "0")</f>
        <v>0</v>
      </c>
    </row>
    <row r="112" spans="1:38">
      <c r="A112" s="8">
        <f>IF(OUT!C50="", "", OUT!C50)</f>
        <v>774</v>
      </c>
      <c r="B112" s="19">
        <f>IF(OUT!A50="", "", OUT!A50)</f>
        <v>32941</v>
      </c>
      <c r="C112" s="8" t="str">
        <f>IF(OUT!D50="", "", OUT!D50)</f>
        <v>DBCO</v>
      </c>
      <c r="D112" s="26"/>
      <c r="E112" s="35" t="str">
        <f>IF(OUT!E50="", "", OUT!E50)</f>
        <v>51 STRIP ORGANIC</v>
      </c>
      <c r="F112" s="23" t="str">
        <f>IF(OUT!AE50="NEW", "✷", "")</f>
        <v/>
      </c>
      <c r="G112" t="str">
        <f>IF(OUT!B50="", "", OUT!B50)</f>
        <v>HERB   THYME PRAECOX SERPHYLLUM PINK CHINTZ (Salmon Pink Creeping)</v>
      </c>
      <c r="H112" s="20">
        <f>IF(AND($K$3=1,$K$4="N"),P112,IF(AND($K$3=2,$K$4="N"),R112,IF(AND($K$3=3,$K$4="N"),T112,IF(AND($K$3=4,$K$4="N"),V112,IF(AND($K$3=5,$K$4="N"),X112,IF(AND($K$3=1,$K$4="Y"),Z112,IF(AND($K$3=2,$K$4="Y"),AB112,IF(AND($K$3=3,$K$4="Y"),AD112,IF(AND($K$3=4,$K$4="Y"),AF112,IF(AND($K$3=5,$K$4="Y"),AH112,"FALSE"))))))))))</f>
        <v>0.82299999999999995</v>
      </c>
      <c r="I112" s="21">
        <f>IF(AND($K$3=1,$K$4="N"),Q112,IF(AND($K$3=2,$K$4="N"),S112,IF(AND($K$3=3,$K$4="N"),U112,IF(AND($K$3=4,$K$4="N"),W112,IF(AND($K$3=5,$K$4="N"),Y112,IF(AND($K$3=1,$K$4="Y"),AA112,IF(AND($K$3=2,$K$4="Y"),AC112,IF(AND($K$3=3,$K$4="Y"),AE112,IF(AND($K$3=4,$K$4="Y"),AG112,IF(AND($K$3=5,$K$4="Y"),AI112,"FALSE"))))))))))</f>
        <v>41.15</v>
      </c>
      <c r="J112" s="35" t="str">
        <f>IF(OUT!F50="", "", OUT!F50)</f>
        <v>CERTIFIED ORGANIC STRIP TRAY</v>
      </c>
      <c r="K112" s="8">
        <f>IF(OUT!P50="", "", OUT!P50)</f>
        <v>50</v>
      </c>
      <c r="L112" s="8" t="str">
        <f>IF(OUT!AE50="", "", OUT!AE50)</f>
        <v/>
      </c>
      <c r="M112" s="8" t="str">
        <f>IF(OUT!AG50="", "", OUT!AG50)</f>
        <v/>
      </c>
      <c r="N112" s="8" t="str">
        <f>IF(OUT!AQ50="", "", OUT!AQ50)</f>
        <v/>
      </c>
      <c r="O112" s="8" t="str">
        <f>IF(OUT!BO50="", "", OUT!BO50)</f>
        <v>T3</v>
      </c>
      <c r="P112" s="9">
        <f>IF(OUT!N50="", "", OUT!N50)</f>
        <v>0.82299999999999995</v>
      </c>
      <c r="Q112" s="10">
        <f>IF(OUT!O50="", "", OUT!O50)</f>
        <v>41.15</v>
      </c>
      <c r="R112" s="9" t="str">
        <f>IF(PPG!H50="", "", PPG!H50)</f>
        <v/>
      </c>
      <c r="S112" s="10" t="str">
        <f>IF(PPG!I50="", "", PPG!I50)</f>
        <v/>
      </c>
      <c r="T112" s="9" t="str">
        <f>IF(PPG!J50="", "", PPG!J50)</f>
        <v/>
      </c>
      <c r="U112" s="10" t="str">
        <f>IF(PPG!K50="", "", PPG!K50)</f>
        <v/>
      </c>
      <c r="V112" s="9" t="str">
        <f>IF(PPG!L50="", "", PPG!L50)</f>
        <v/>
      </c>
      <c r="W112" s="10" t="str">
        <f>IF(PPG!M50="", "", PPG!M50)</f>
        <v/>
      </c>
      <c r="X112" s="9" t="str">
        <f>IF(PPG!N50="", "", PPG!N50)</f>
        <v/>
      </c>
      <c r="Y112" s="10" t="str">
        <f>IF(PPG!O50="", "", PPG!O50)</f>
        <v/>
      </c>
      <c r="Z112" s="9" t="str">
        <f>IF(PPG!Q50="", "", PPG!Q50)</f>
        <v/>
      </c>
      <c r="AA112" s="10" t="str">
        <f>IF(PPG!R50="", "", PPG!R50)</f>
        <v/>
      </c>
      <c r="AB112" s="9" t="str">
        <f>IF(PPG!S50="", "", PPG!S50)</f>
        <v/>
      </c>
      <c r="AC112" s="10" t="str">
        <f>IF(PPG!T50="", "", PPG!T50)</f>
        <v/>
      </c>
      <c r="AD112" s="9" t="str">
        <f>IF(PPG!U50="", "", PPG!U50)</f>
        <v/>
      </c>
      <c r="AE112" s="10" t="str">
        <f>IF(PPG!V50="", "", PPG!V50)</f>
        <v/>
      </c>
      <c r="AF112" s="9" t="str">
        <f>IF(PPG!W50="", "", PPG!W50)</f>
        <v/>
      </c>
      <c r="AG112" s="10" t="str">
        <f>IF(PPG!X50="", "", PPG!X50)</f>
        <v/>
      </c>
      <c r="AH112" s="9" t="str">
        <f>IF(PPG!Y50="", "", PPG!Y50)</f>
        <v/>
      </c>
      <c r="AI112" s="10" t="str">
        <f>IF(PPG!Z50="", "", PPG!Z50)</f>
        <v/>
      </c>
      <c r="AJ112" s="31" t="str">
        <f>IF(D112&lt;&gt;"",D112*I112, "0.00")</f>
        <v>0.00</v>
      </c>
      <c r="AK112" s="8" t="str">
        <f>IF(D112&lt;&gt;"",D112, "0")</f>
        <v>0</v>
      </c>
      <c r="AL112" s="8" t="str">
        <f>IF(D112&lt;&gt;"",D112*K112, "0")</f>
        <v>0</v>
      </c>
    </row>
    <row r="113" spans="1:38">
      <c r="A113" s="8">
        <f>IF(OUT!C93="", "", OUT!C93)</f>
        <v>774</v>
      </c>
      <c r="B113" s="19">
        <f>IF(OUT!A93="", "", OUT!A93)</f>
        <v>77056</v>
      </c>
      <c r="C113" s="8" t="str">
        <f>IF(OUT!D93="", "", OUT!D93)</f>
        <v>DBCO</v>
      </c>
      <c r="D113" s="26"/>
      <c r="E113" s="35" t="str">
        <f>IF(OUT!E93="", "", OUT!E93)</f>
        <v>51 STRIP ORGANIC</v>
      </c>
      <c r="F113" s="23" t="str">
        <f>IF(OUT!AE93="NEW", "✷", "")</f>
        <v/>
      </c>
      <c r="G113" t="str">
        <f>IF(OUT!B93="", "", OUT!B93)</f>
        <v>HERB   THYME PULEGIOIDES FOXLEY</v>
      </c>
      <c r="H113" s="20">
        <f>IF(AND($K$3=1,$K$4="N"),P113,IF(AND($K$3=2,$K$4="N"),R113,IF(AND($K$3=3,$K$4="N"),T113,IF(AND($K$3=4,$K$4="N"),V113,IF(AND($K$3=5,$K$4="N"),X113,IF(AND($K$3=1,$K$4="Y"),Z113,IF(AND($K$3=2,$K$4="Y"),AB113,IF(AND($K$3=3,$K$4="Y"),AD113,IF(AND($K$3=4,$K$4="Y"),AF113,IF(AND($K$3=5,$K$4="Y"),AH113,"FALSE"))))))))))</f>
        <v>0.82299999999999995</v>
      </c>
      <c r="I113" s="21">
        <f>IF(AND($K$3=1,$K$4="N"),Q113,IF(AND($K$3=2,$K$4="N"),S113,IF(AND($K$3=3,$K$4="N"),U113,IF(AND($K$3=4,$K$4="N"),W113,IF(AND($K$3=5,$K$4="N"),Y113,IF(AND($K$3=1,$K$4="Y"),AA113,IF(AND($K$3=2,$K$4="Y"),AC113,IF(AND($K$3=3,$K$4="Y"),AE113,IF(AND($K$3=4,$K$4="Y"),AG113,IF(AND($K$3=5,$K$4="Y"),AI113,"FALSE"))))))))))</f>
        <v>41.15</v>
      </c>
      <c r="J113" s="35" t="str">
        <f>IF(OUT!F93="", "", OUT!F93)</f>
        <v>CERTIFIED ORGANIC STRIP TRAY</v>
      </c>
      <c r="K113" s="8">
        <f>IF(OUT!P93="", "", OUT!P93)</f>
        <v>50</v>
      </c>
      <c r="L113" s="8" t="str">
        <f>IF(OUT!AE93="", "", OUT!AE93)</f>
        <v/>
      </c>
      <c r="M113" s="8" t="str">
        <f>IF(OUT!AG93="", "", OUT!AG93)</f>
        <v/>
      </c>
      <c r="N113" s="8" t="str">
        <f>IF(OUT!AQ93="", "", OUT!AQ93)</f>
        <v/>
      </c>
      <c r="O113" s="8" t="str">
        <f>IF(OUT!BO93="", "", OUT!BO93)</f>
        <v>T3</v>
      </c>
      <c r="P113" s="9">
        <f>IF(OUT!N93="", "", OUT!N93)</f>
        <v>0.82299999999999995</v>
      </c>
      <c r="Q113" s="10">
        <f>IF(OUT!O93="", "", OUT!O93)</f>
        <v>41.15</v>
      </c>
      <c r="R113" s="9" t="str">
        <f>IF(PPG!H93="", "", PPG!H93)</f>
        <v/>
      </c>
      <c r="S113" s="10" t="str">
        <f>IF(PPG!I93="", "", PPG!I93)</f>
        <v/>
      </c>
      <c r="T113" s="9" t="str">
        <f>IF(PPG!J93="", "", PPG!J93)</f>
        <v/>
      </c>
      <c r="U113" s="10" t="str">
        <f>IF(PPG!K93="", "", PPG!K93)</f>
        <v/>
      </c>
      <c r="V113" s="9" t="str">
        <f>IF(PPG!L93="", "", PPG!L93)</f>
        <v/>
      </c>
      <c r="W113" s="10" t="str">
        <f>IF(PPG!M93="", "", PPG!M93)</f>
        <v/>
      </c>
      <c r="X113" s="9" t="str">
        <f>IF(PPG!N93="", "", PPG!N93)</f>
        <v/>
      </c>
      <c r="Y113" s="10" t="str">
        <f>IF(PPG!O93="", "", PPG!O93)</f>
        <v/>
      </c>
      <c r="Z113" s="9" t="str">
        <f>IF(PPG!Q93="", "", PPG!Q93)</f>
        <v/>
      </c>
      <c r="AA113" s="10" t="str">
        <f>IF(PPG!R93="", "", PPG!R93)</f>
        <v/>
      </c>
      <c r="AB113" s="9" t="str">
        <f>IF(PPG!S93="", "", PPG!S93)</f>
        <v/>
      </c>
      <c r="AC113" s="10" t="str">
        <f>IF(PPG!T93="", "", PPG!T93)</f>
        <v/>
      </c>
      <c r="AD113" s="9" t="str">
        <f>IF(PPG!U93="", "", PPG!U93)</f>
        <v/>
      </c>
      <c r="AE113" s="10" t="str">
        <f>IF(PPG!V93="", "", PPG!V93)</f>
        <v/>
      </c>
      <c r="AF113" s="9" t="str">
        <f>IF(PPG!W93="", "", PPG!W93)</f>
        <v/>
      </c>
      <c r="AG113" s="10" t="str">
        <f>IF(PPG!X93="", "", PPG!X93)</f>
        <v/>
      </c>
      <c r="AH113" s="9" t="str">
        <f>IF(PPG!Y93="", "", PPG!Y93)</f>
        <v/>
      </c>
      <c r="AI113" s="10" t="str">
        <f>IF(PPG!Z93="", "", PPG!Z93)</f>
        <v/>
      </c>
      <c r="AJ113" s="31" t="str">
        <f>IF(D113&lt;&gt;"",D113*I113, "0.00")</f>
        <v>0.00</v>
      </c>
      <c r="AK113" s="8" t="str">
        <f>IF(D113&lt;&gt;"",D113, "0")</f>
        <v>0</v>
      </c>
      <c r="AL113" s="8" t="str">
        <f>IF(D113&lt;&gt;"",D113*K113, "0")</f>
        <v>0</v>
      </c>
    </row>
    <row r="114" spans="1:38">
      <c r="A114" s="8">
        <f>IF(OUT!C113="", "", OUT!C113)</f>
        <v>774</v>
      </c>
      <c r="B114" s="19">
        <f>IF(OUT!A113="", "", OUT!A113)</f>
        <v>87343</v>
      </c>
      <c r="C114" s="8" t="str">
        <f>IF(OUT!D113="", "", OUT!D113)</f>
        <v>DBCO</v>
      </c>
      <c r="D114" s="26"/>
      <c r="E114" s="35" t="str">
        <f>IF(OUT!E113="", "", OUT!E113)</f>
        <v>51 STRIP ORGANIC</v>
      </c>
      <c r="F114" s="23" t="str">
        <f>IF(OUT!AE113="NEW", "✷", "")</f>
        <v/>
      </c>
      <c r="G114" t="str">
        <f>IF(OUT!B113="", "", OUT!B113)</f>
        <v>HERB   THYME SERPHYLLUM COCCINEUS MOTHER OF RED FLOWER (Creeping)</v>
      </c>
      <c r="H114" s="20">
        <f>IF(AND($K$3=1,$K$4="N"),P114,IF(AND($K$3=2,$K$4="N"),R114,IF(AND($K$3=3,$K$4="N"),T114,IF(AND($K$3=4,$K$4="N"),V114,IF(AND($K$3=5,$K$4="N"),X114,IF(AND($K$3=1,$K$4="Y"),Z114,IF(AND($K$3=2,$K$4="Y"),AB114,IF(AND($K$3=3,$K$4="Y"),AD114,IF(AND($K$3=4,$K$4="Y"),AF114,IF(AND($K$3=5,$K$4="Y"),AH114,"FALSE"))))))))))</f>
        <v>0.82299999999999995</v>
      </c>
      <c r="I114" s="21">
        <f>IF(AND($K$3=1,$K$4="N"),Q114,IF(AND($K$3=2,$K$4="N"),S114,IF(AND($K$3=3,$K$4="N"),U114,IF(AND($K$3=4,$K$4="N"),W114,IF(AND($K$3=5,$K$4="N"),Y114,IF(AND($K$3=1,$K$4="Y"),AA114,IF(AND($K$3=2,$K$4="Y"),AC114,IF(AND($K$3=3,$K$4="Y"),AE114,IF(AND($K$3=4,$K$4="Y"),AG114,IF(AND($K$3=5,$K$4="Y"),AI114,"FALSE"))))))))))</f>
        <v>41.15</v>
      </c>
      <c r="J114" s="35" t="str">
        <f>IF(OUT!F113="", "", OUT!F113)</f>
        <v>CERTIFIED ORGANIC STRIP TRAY</v>
      </c>
      <c r="K114" s="8">
        <f>IF(OUT!P113="", "", OUT!P113)</f>
        <v>50</v>
      </c>
      <c r="L114" s="8" t="str">
        <f>IF(OUT!AE113="", "", OUT!AE113)</f>
        <v/>
      </c>
      <c r="M114" s="8" t="str">
        <f>IF(OUT!AG113="", "", OUT!AG113)</f>
        <v/>
      </c>
      <c r="N114" s="8" t="str">
        <f>IF(OUT!AQ113="", "", OUT!AQ113)</f>
        <v/>
      </c>
      <c r="O114" s="8" t="str">
        <f>IF(OUT!BO113="", "", OUT!BO113)</f>
        <v>T3</v>
      </c>
      <c r="P114" s="9">
        <f>IF(OUT!N113="", "", OUT!N113)</f>
        <v>0.82299999999999995</v>
      </c>
      <c r="Q114" s="10">
        <f>IF(OUT!O113="", "", OUT!O113)</f>
        <v>41.15</v>
      </c>
      <c r="R114" s="9" t="str">
        <f>IF(PPG!H113="", "", PPG!H113)</f>
        <v/>
      </c>
      <c r="S114" s="10" t="str">
        <f>IF(PPG!I113="", "", PPG!I113)</f>
        <v/>
      </c>
      <c r="T114" s="9" t="str">
        <f>IF(PPG!J113="", "", PPG!J113)</f>
        <v/>
      </c>
      <c r="U114" s="10" t="str">
        <f>IF(PPG!K113="", "", PPG!K113)</f>
        <v/>
      </c>
      <c r="V114" s="9" t="str">
        <f>IF(PPG!L113="", "", PPG!L113)</f>
        <v/>
      </c>
      <c r="W114" s="10" t="str">
        <f>IF(PPG!M113="", "", PPG!M113)</f>
        <v/>
      </c>
      <c r="X114" s="9" t="str">
        <f>IF(PPG!N113="", "", PPG!N113)</f>
        <v/>
      </c>
      <c r="Y114" s="10" t="str">
        <f>IF(PPG!O113="", "", PPG!O113)</f>
        <v/>
      </c>
      <c r="Z114" s="9" t="str">
        <f>IF(PPG!Q113="", "", PPG!Q113)</f>
        <v/>
      </c>
      <c r="AA114" s="10" t="str">
        <f>IF(PPG!R113="", "", PPG!R113)</f>
        <v/>
      </c>
      <c r="AB114" s="9" t="str">
        <f>IF(PPG!S113="", "", PPG!S113)</f>
        <v/>
      </c>
      <c r="AC114" s="10" t="str">
        <f>IF(PPG!T113="", "", PPG!T113)</f>
        <v/>
      </c>
      <c r="AD114" s="9" t="str">
        <f>IF(PPG!U113="", "", PPG!U113)</f>
        <v/>
      </c>
      <c r="AE114" s="10" t="str">
        <f>IF(PPG!V113="", "", PPG!V113)</f>
        <v/>
      </c>
      <c r="AF114" s="9" t="str">
        <f>IF(PPG!W113="", "", PPG!W113)</f>
        <v/>
      </c>
      <c r="AG114" s="10" t="str">
        <f>IF(PPG!X113="", "", PPG!X113)</f>
        <v/>
      </c>
      <c r="AH114" s="9" t="str">
        <f>IF(PPG!Y113="", "", PPG!Y113)</f>
        <v/>
      </c>
      <c r="AI114" s="10" t="str">
        <f>IF(PPG!Z113="", "", PPG!Z113)</f>
        <v/>
      </c>
      <c r="AJ114" s="31" t="str">
        <f>IF(D114&lt;&gt;"",D114*I114, "0.00")</f>
        <v>0.00</v>
      </c>
      <c r="AK114" s="8" t="str">
        <f>IF(D114&lt;&gt;"",D114, "0")</f>
        <v>0</v>
      </c>
      <c r="AL114" s="8" t="str">
        <f>IF(D114&lt;&gt;"",D114*K114, "0")</f>
        <v>0</v>
      </c>
    </row>
    <row r="115" spans="1:38">
      <c r="A115" s="8">
        <f>IF(OUT!C65="", "", OUT!C65)</f>
        <v>774</v>
      </c>
      <c r="B115" s="19">
        <f>IF(OUT!A65="", "", OUT!A65)</f>
        <v>53916</v>
      </c>
      <c r="C115" s="8" t="str">
        <f>IF(OUT!D65="", "", OUT!D65)</f>
        <v>DBCO</v>
      </c>
      <c r="D115" s="26"/>
      <c r="E115" s="35" t="str">
        <f>IF(OUT!E65="", "", OUT!E65)</f>
        <v>51 STRIP ORGANIC</v>
      </c>
      <c r="F115" s="23" t="str">
        <f>IF(OUT!AE65="NEW", "✷", "")</f>
        <v/>
      </c>
      <c r="G115" t="str">
        <f>IF(OUT!B65="", "", OUT!B65)</f>
        <v>HERB   THYME SERPHYLLUM MOTHER OF THYME (Pink/Purple Creeping)</v>
      </c>
      <c r="H115" s="20">
        <f>IF(AND($K$3=1,$K$4="N"),P115,IF(AND($K$3=2,$K$4="N"),R115,IF(AND($K$3=3,$K$4="N"),T115,IF(AND($K$3=4,$K$4="N"),V115,IF(AND($K$3=5,$K$4="N"),X115,IF(AND($K$3=1,$K$4="Y"),Z115,IF(AND($K$3=2,$K$4="Y"),AB115,IF(AND($K$3=3,$K$4="Y"),AD115,IF(AND($K$3=4,$K$4="Y"),AF115,IF(AND($K$3=5,$K$4="Y"),AH115,"FALSE"))))))))))</f>
        <v>0.82299999999999995</v>
      </c>
      <c r="I115" s="21">
        <f>IF(AND($K$3=1,$K$4="N"),Q115,IF(AND($K$3=2,$K$4="N"),S115,IF(AND($K$3=3,$K$4="N"),U115,IF(AND($K$3=4,$K$4="N"),W115,IF(AND($K$3=5,$K$4="N"),Y115,IF(AND($K$3=1,$K$4="Y"),AA115,IF(AND($K$3=2,$K$4="Y"),AC115,IF(AND($K$3=3,$K$4="Y"),AE115,IF(AND($K$3=4,$K$4="Y"),AG115,IF(AND($K$3=5,$K$4="Y"),AI115,"FALSE"))))))))))</f>
        <v>41.15</v>
      </c>
      <c r="J115" s="35" t="str">
        <f>IF(OUT!F65="", "", OUT!F65)</f>
        <v>CERTIFIED ORGANIC STRIP TRAY</v>
      </c>
      <c r="K115" s="8">
        <f>IF(OUT!P65="", "", OUT!P65)</f>
        <v>50</v>
      </c>
      <c r="L115" s="8" t="str">
        <f>IF(OUT!AE65="", "", OUT!AE65)</f>
        <v/>
      </c>
      <c r="M115" s="8" t="str">
        <f>IF(OUT!AG65="", "", OUT!AG65)</f>
        <v/>
      </c>
      <c r="N115" s="8" t="str">
        <f>IF(OUT!AQ65="", "", OUT!AQ65)</f>
        <v/>
      </c>
      <c r="O115" s="8" t="str">
        <f>IF(OUT!BO65="", "", OUT!BO65)</f>
        <v>T3</v>
      </c>
      <c r="P115" s="9">
        <f>IF(OUT!N65="", "", OUT!N65)</f>
        <v>0.82299999999999995</v>
      </c>
      <c r="Q115" s="10">
        <f>IF(OUT!O65="", "", OUT!O65)</f>
        <v>41.15</v>
      </c>
      <c r="R115" s="9" t="str">
        <f>IF(PPG!H65="", "", PPG!H65)</f>
        <v/>
      </c>
      <c r="S115" s="10" t="str">
        <f>IF(PPG!I65="", "", PPG!I65)</f>
        <v/>
      </c>
      <c r="T115" s="9" t="str">
        <f>IF(PPG!J65="", "", PPG!J65)</f>
        <v/>
      </c>
      <c r="U115" s="10" t="str">
        <f>IF(PPG!K65="", "", PPG!K65)</f>
        <v/>
      </c>
      <c r="V115" s="9" t="str">
        <f>IF(PPG!L65="", "", PPG!L65)</f>
        <v/>
      </c>
      <c r="W115" s="10" t="str">
        <f>IF(PPG!M65="", "", PPG!M65)</f>
        <v/>
      </c>
      <c r="X115" s="9" t="str">
        <f>IF(PPG!N65="", "", PPG!N65)</f>
        <v/>
      </c>
      <c r="Y115" s="10" t="str">
        <f>IF(PPG!O65="", "", PPG!O65)</f>
        <v/>
      </c>
      <c r="Z115" s="9" t="str">
        <f>IF(PPG!Q65="", "", PPG!Q65)</f>
        <v/>
      </c>
      <c r="AA115" s="10" t="str">
        <f>IF(PPG!R65="", "", PPG!R65)</f>
        <v/>
      </c>
      <c r="AB115" s="9" t="str">
        <f>IF(PPG!S65="", "", PPG!S65)</f>
        <v/>
      </c>
      <c r="AC115" s="10" t="str">
        <f>IF(PPG!T65="", "", PPG!T65)</f>
        <v/>
      </c>
      <c r="AD115" s="9" t="str">
        <f>IF(PPG!U65="", "", PPG!U65)</f>
        <v/>
      </c>
      <c r="AE115" s="10" t="str">
        <f>IF(PPG!V65="", "", PPG!V65)</f>
        <v/>
      </c>
      <c r="AF115" s="9" t="str">
        <f>IF(PPG!W65="", "", PPG!W65)</f>
        <v/>
      </c>
      <c r="AG115" s="10" t="str">
        <f>IF(PPG!X65="", "", PPG!X65)</f>
        <v/>
      </c>
      <c r="AH115" s="9" t="str">
        <f>IF(PPG!Y65="", "", PPG!Y65)</f>
        <v/>
      </c>
      <c r="AI115" s="10" t="str">
        <f>IF(PPG!Z65="", "", PPG!Z65)</f>
        <v/>
      </c>
      <c r="AJ115" s="31" t="str">
        <f>IF(D115&lt;&gt;"",D115*I115, "0.00")</f>
        <v>0.00</v>
      </c>
      <c r="AK115" s="8" t="str">
        <f>IF(D115&lt;&gt;"",D115, "0")</f>
        <v>0</v>
      </c>
      <c r="AL115" s="8" t="str">
        <f>IF(D115&lt;&gt;"",D115*K115, "0")</f>
        <v>0</v>
      </c>
    </row>
    <row r="116" spans="1:38">
      <c r="A116" s="8">
        <f>IF(OUT!C59="", "", OUT!C59)</f>
        <v>774</v>
      </c>
      <c r="B116" s="19">
        <f>IF(OUT!A59="", "", OUT!A59)</f>
        <v>52840</v>
      </c>
      <c r="C116" s="8" t="str">
        <f>IF(OUT!D59="", "", OUT!D59)</f>
        <v>DBCO</v>
      </c>
      <c r="D116" s="26"/>
      <c r="E116" s="35" t="str">
        <f>IF(OUT!E59="", "", OUT!E59)</f>
        <v>51 STRIP ORGANIC</v>
      </c>
      <c r="F116" s="23" t="str">
        <f>IF(OUT!AE59="NEW", "✷", "")</f>
        <v/>
      </c>
      <c r="G116" t="str">
        <f>IF(OUT!B59="", "", OUT!B59)</f>
        <v>HERB   THYME SERPHYLLUM WHITE FLOWER (ALBUS)</v>
      </c>
      <c r="H116" s="20">
        <f>IF(AND($K$3=1,$K$4="N"),P116,IF(AND($K$3=2,$K$4="N"),R116,IF(AND($K$3=3,$K$4="N"),T116,IF(AND($K$3=4,$K$4="N"),V116,IF(AND($K$3=5,$K$4="N"),X116,IF(AND($K$3=1,$K$4="Y"),Z116,IF(AND($K$3=2,$K$4="Y"),AB116,IF(AND($K$3=3,$K$4="Y"),AD116,IF(AND($K$3=4,$K$4="Y"),AF116,IF(AND($K$3=5,$K$4="Y"),AH116,"FALSE"))))))))))</f>
        <v>0.82299999999999995</v>
      </c>
      <c r="I116" s="21">
        <f>IF(AND($K$3=1,$K$4="N"),Q116,IF(AND($K$3=2,$K$4="N"),S116,IF(AND($K$3=3,$K$4="N"),U116,IF(AND($K$3=4,$K$4="N"),W116,IF(AND($K$3=5,$K$4="N"),Y116,IF(AND($K$3=1,$K$4="Y"),AA116,IF(AND($K$3=2,$K$4="Y"),AC116,IF(AND($K$3=3,$K$4="Y"),AE116,IF(AND($K$3=4,$K$4="Y"),AG116,IF(AND($K$3=5,$K$4="Y"),AI116,"FALSE"))))))))))</f>
        <v>41.15</v>
      </c>
      <c r="J116" s="35" t="str">
        <f>IF(OUT!F59="", "", OUT!F59)</f>
        <v>CERTIFIED ORGANIC STRIP TRAY</v>
      </c>
      <c r="K116" s="8">
        <f>IF(OUT!P59="", "", OUT!P59)</f>
        <v>50</v>
      </c>
      <c r="L116" s="8" t="str">
        <f>IF(OUT!AE59="", "", OUT!AE59)</f>
        <v/>
      </c>
      <c r="M116" s="8" t="str">
        <f>IF(OUT!AG59="", "", OUT!AG59)</f>
        <v/>
      </c>
      <c r="N116" s="8" t="str">
        <f>IF(OUT!AQ59="", "", OUT!AQ59)</f>
        <v/>
      </c>
      <c r="O116" s="8" t="str">
        <f>IF(OUT!BO59="", "", OUT!BO59)</f>
        <v>T3</v>
      </c>
      <c r="P116" s="9">
        <f>IF(OUT!N59="", "", OUT!N59)</f>
        <v>0.82299999999999995</v>
      </c>
      <c r="Q116" s="10">
        <f>IF(OUT!O59="", "", OUT!O59)</f>
        <v>41.15</v>
      </c>
      <c r="R116" s="9" t="str">
        <f>IF(PPG!H59="", "", PPG!H59)</f>
        <v/>
      </c>
      <c r="S116" s="10" t="str">
        <f>IF(PPG!I59="", "", PPG!I59)</f>
        <v/>
      </c>
      <c r="T116" s="9" t="str">
        <f>IF(PPG!J59="", "", PPG!J59)</f>
        <v/>
      </c>
      <c r="U116" s="10" t="str">
        <f>IF(PPG!K59="", "", PPG!K59)</f>
        <v/>
      </c>
      <c r="V116" s="9" t="str">
        <f>IF(PPG!L59="", "", PPG!L59)</f>
        <v/>
      </c>
      <c r="W116" s="10" t="str">
        <f>IF(PPG!M59="", "", PPG!M59)</f>
        <v/>
      </c>
      <c r="X116" s="9" t="str">
        <f>IF(PPG!N59="", "", PPG!N59)</f>
        <v/>
      </c>
      <c r="Y116" s="10" t="str">
        <f>IF(PPG!O59="", "", PPG!O59)</f>
        <v/>
      </c>
      <c r="Z116" s="9" t="str">
        <f>IF(PPG!Q59="", "", PPG!Q59)</f>
        <v/>
      </c>
      <c r="AA116" s="10" t="str">
        <f>IF(PPG!R59="", "", PPG!R59)</f>
        <v/>
      </c>
      <c r="AB116" s="9" t="str">
        <f>IF(PPG!S59="", "", PPG!S59)</f>
        <v/>
      </c>
      <c r="AC116" s="10" t="str">
        <f>IF(PPG!T59="", "", PPG!T59)</f>
        <v/>
      </c>
      <c r="AD116" s="9" t="str">
        <f>IF(PPG!U59="", "", PPG!U59)</f>
        <v/>
      </c>
      <c r="AE116" s="10" t="str">
        <f>IF(PPG!V59="", "", PPG!V59)</f>
        <v/>
      </c>
      <c r="AF116" s="9" t="str">
        <f>IF(PPG!W59="", "", PPG!W59)</f>
        <v/>
      </c>
      <c r="AG116" s="10" t="str">
        <f>IF(PPG!X59="", "", PPG!X59)</f>
        <v/>
      </c>
      <c r="AH116" s="9" t="str">
        <f>IF(PPG!Y59="", "", PPG!Y59)</f>
        <v/>
      </c>
      <c r="AI116" s="10" t="str">
        <f>IF(PPG!Z59="", "", PPG!Z59)</f>
        <v/>
      </c>
      <c r="AJ116" s="31" t="str">
        <f>IF(D116&lt;&gt;"",D116*I116, "0.00")</f>
        <v>0.00</v>
      </c>
      <c r="AK116" s="8" t="str">
        <f>IF(D116&lt;&gt;"",D116, "0")</f>
        <v>0</v>
      </c>
      <c r="AL116" s="8" t="str">
        <f>IF(D116&lt;&gt;"",D116*K116, "0")</f>
        <v>0</v>
      </c>
    </row>
    <row r="117" spans="1:38">
      <c r="A117" s="8">
        <f>IF(OUT!C111="", "", OUT!C111)</f>
        <v>774</v>
      </c>
      <c r="B117" s="19">
        <f>IF(OUT!A111="", "", OUT!A111)</f>
        <v>87341</v>
      </c>
      <c r="C117" s="8" t="str">
        <f>IF(OUT!D111="", "", OUT!D111)</f>
        <v>DBCO</v>
      </c>
      <c r="D117" s="26"/>
      <c r="E117" s="35" t="str">
        <f>IF(OUT!E111="", "", OUT!E111)</f>
        <v>51 STRIP ORGANIC</v>
      </c>
      <c r="F117" s="23" t="str">
        <f>IF(OUT!AE111="NEW", "✷", "")</f>
        <v/>
      </c>
      <c r="G117" t="str">
        <f>IF(OUT!B111="", "", OUT!B111)</f>
        <v>HERB   THYME THRACICUS LAVENDER (Lavender-Scented Thyme)</v>
      </c>
      <c r="H117" s="20">
        <f>IF(AND($K$3=1,$K$4="N"),P117,IF(AND($K$3=2,$K$4="N"),R117,IF(AND($K$3=3,$K$4="N"),T117,IF(AND($K$3=4,$K$4="N"),V117,IF(AND($K$3=5,$K$4="N"),X117,IF(AND($K$3=1,$K$4="Y"),Z117,IF(AND($K$3=2,$K$4="Y"),AB117,IF(AND($K$3=3,$K$4="Y"),AD117,IF(AND($K$3=4,$K$4="Y"),AF117,IF(AND($K$3=5,$K$4="Y"),AH117,"FALSE"))))))))))</f>
        <v>0.82299999999999995</v>
      </c>
      <c r="I117" s="21">
        <f>IF(AND($K$3=1,$K$4="N"),Q117,IF(AND($K$3=2,$K$4="N"),S117,IF(AND($K$3=3,$K$4="N"),U117,IF(AND($K$3=4,$K$4="N"),W117,IF(AND($K$3=5,$K$4="N"),Y117,IF(AND($K$3=1,$K$4="Y"),AA117,IF(AND($K$3=2,$K$4="Y"),AC117,IF(AND($K$3=3,$K$4="Y"),AE117,IF(AND($K$3=4,$K$4="Y"),AG117,IF(AND($K$3=5,$K$4="Y"),AI117,"FALSE"))))))))))</f>
        <v>41.15</v>
      </c>
      <c r="J117" s="35" t="str">
        <f>IF(OUT!F111="", "", OUT!F111)</f>
        <v>CERTIFIED ORGANIC STRIP TRAY</v>
      </c>
      <c r="K117" s="8">
        <f>IF(OUT!P111="", "", OUT!P111)</f>
        <v>50</v>
      </c>
      <c r="L117" s="8" t="str">
        <f>IF(OUT!AE111="", "", OUT!AE111)</f>
        <v/>
      </c>
      <c r="M117" s="8" t="str">
        <f>IF(OUT!AG111="", "", OUT!AG111)</f>
        <v/>
      </c>
      <c r="N117" s="8" t="str">
        <f>IF(OUT!AQ111="", "", OUT!AQ111)</f>
        <v/>
      </c>
      <c r="O117" s="8" t="str">
        <f>IF(OUT!BO111="", "", OUT!BO111)</f>
        <v>T3</v>
      </c>
      <c r="P117" s="9">
        <f>IF(OUT!N111="", "", OUT!N111)</f>
        <v>0.82299999999999995</v>
      </c>
      <c r="Q117" s="10">
        <f>IF(OUT!O111="", "", OUT!O111)</f>
        <v>41.15</v>
      </c>
      <c r="R117" s="9" t="str">
        <f>IF(PPG!H111="", "", PPG!H111)</f>
        <v/>
      </c>
      <c r="S117" s="10" t="str">
        <f>IF(PPG!I111="", "", PPG!I111)</f>
        <v/>
      </c>
      <c r="T117" s="9" t="str">
        <f>IF(PPG!J111="", "", PPG!J111)</f>
        <v/>
      </c>
      <c r="U117" s="10" t="str">
        <f>IF(PPG!K111="", "", PPG!K111)</f>
        <v/>
      </c>
      <c r="V117" s="9" t="str">
        <f>IF(PPG!L111="", "", PPG!L111)</f>
        <v/>
      </c>
      <c r="W117" s="10" t="str">
        <f>IF(PPG!M111="", "", PPG!M111)</f>
        <v/>
      </c>
      <c r="X117" s="9" t="str">
        <f>IF(PPG!N111="", "", PPG!N111)</f>
        <v/>
      </c>
      <c r="Y117" s="10" t="str">
        <f>IF(PPG!O111="", "", PPG!O111)</f>
        <v/>
      </c>
      <c r="Z117" s="9" t="str">
        <f>IF(PPG!Q111="", "", PPG!Q111)</f>
        <v/>
      </c>
      <c r="AA117" s="10" t="str">
        <f>IF(PPG!R111="", "", PPG!R111)</f>
        <v/>
      </c>
      <c r="AB117" s="9" t="str">
        <f>IF(PPG!S111="", "", PPG!S111)</f>
        <v/>
      </c>
      <c r="AC117" s="10" t="str">
        <f>IF(PPG!T111="", "", PPG!T111)</f>
        <v/>
      </c>
      <c r="AD117" s="9" t="str">
        <f>IF(PPG!U111="", "", PPG!U111)</f>
        <v/>
      </c>
      <c r="AE117" s="10" t="str">
        <f>IF(PPG!V111="", "", PPG!V111)</f>
        <v/>
      </c>
      <c r="AF117" s="9" t="str">
        <f>IF(PPG!W111="", "", PPG!W111)</f>
        <v/>
      </c>
      <c r="AG117" s="10" t="str">
        <f>IF(PPG!X111="", "", PPG!X111)</f>
        <v/>
      </c>
      <c r="AH117" s="9" t="str">
        <f>IF(PPG!Y111="", "", PPG!Y111)</f>
        <v/>
      </c>
      <c r="AI117" s="10" t="str">
        <f>IF(PPG!Z111="", "", PPG!Z111)</f>
        <v/>
      </c>
      <c r="AJ117" s="31" t="str">
        <f>IF(D117&lt;&gt;"",D117*I117, "0.00")</f>
        <v>0.00</v>
      </c>
      <c r="AK117" s="8" t="str">
        <f>IF(D117&lt;&gt;"",D117, "0")</f>
        <v>0</v>
      </c>
      <c r="AL117" s="8" t="str">
        <f>IF(D117&lt;&gt;"",D117*K117, "0")</f>
        <v>0</v>
      </c>
    </row>
    <row r="118" spans="1:38">
      <c r="A118" s="8">
        <f>IF(OUT!C81="", "", OUT!C81)</f>
        <v>774</v>
      </c>
      <c r="B118" s="19">
        <f>IF(OUT!A81="", "", OUT!A81)</f>
        <v>58959</v>
      </c>
      <c r="C118" s="8" t="str">
        <f>IF(OUT!D81="", "", OUT!D81)</f>
        <v>DBCO</v>
      </c>
      <c r="D118" s="26"/>
      <c r="E118" s="35" t="str">
        <f>IF(OUT!E81="", "", OUT!E81)</f>
        <v>51 STRIP ORGANIC</v>
      </c>
      <c r="F118" s="23" t="str">
        <f>IF(OUT!AE81="NEW", "✷", "")</f>
        <v/>
      </c>
      <c r="G118" t="str">
        <f>IF(OUT!B81="", "", OUT!B81)</f>
        <v>HERB   THYME VULGARIS ARGENTEUS HI HO SILVER (Variegated Upright)</v>
      </c>
      <c r="H118" s="20">
        <f>IF(AND($K$3=1,$K$4="N"),P118,IF(AND($K$3=2,$K$4="N"),R118,IF(AND($K$3=3,$K$4="N"),T118,IF(AND($K$3=4,$K$4="N"),V118,IF(AND($K$3=5,$K$4="N"),X118,IF(AND($K$3=1,$K$4="Y"),Z118,IF(AND($K$3=2,$K$4="Y"),AB118,IF(AND($K$3=3,$K$4="Y"),AD118,IF(AND($K$3=4,$K$4="Y"),AF118,IF(AND($K$3=5,$K$4="Y"),AH118,"FALSE"))))))))))</f>
        <v>0.82299999999999995</v>
      </c>
      <c r="I118" s="21">
        <f>IF(AND($K$3=1,$K$4="N"),Q118,IF(AND($K$3=2,$K$4="N"),S118,IF(AND($K$3=3,$K$4="N"),U118,IF(AND($K$3=4,$K$4="N"),W118,IF(AND($K$3=5,$K$4="N"),Y118,IF(AND($K$3=1,$K$4="Y"),AA118,IF(AND($K$3=2,$K$4="Y"),AC118,IF(AND($K$3=3,$K$4="Y"),AE118,IF(AND($K$3=4,$K$4="Y"),AG118,IF(AND($K$3=5,$K$4="Y"),AI118,"FALSE"))))))))))</f>
        <v>41.15</v>
      </c>
      <c r="J118" s="35" t="str">
        <f>IF(OUT!F81="", "", OUT!F81)</f>
        <v>CERTIFIED ORGANIC STRIP TRAY</v>
      </c>
      <c r="K118" s="8">
        <f>IF(OUT!P81="", "", OUT!P81)</f>
        <v>50</v>
      </c>
      <c r="L118" s="8" t="str">
        <f>IF(OUT!AE81="", "", OUT!AE81)</f>
        <v/>
      </c>
      <c r="M118" s="8" t="str">
        <f>IF(OUT!AG81="", "", OUT!AG81)</f>
        <v/>
      </c>
      <c r="N118" s="8" t="str">
        <f>IF(OUT!AQ81="", "", OUT!AQ81)</f>
        <v/>
      </c>
      <c r="O118" s="8" t="str">
        <f>IF(OUT!BO81="", "", OUT!BO81)</f>
        <v>T3</v>
      </c>
      <c r="P118" s="9">
        <f>IF(OUT!N81="", "", OUT!N81)</f>
        <v>0.82299999999999995</v>
      </c>
      <c r="Q118" s="10">
        <f>IF(OUT!O81="", "", OUT!O81)</f>
        <v>41.15</v>
      </c>
      <c r="R118" s="9" t="str">
        <f>IF(PPG!H81="", "", PPG!H81)</f>
        <v/>
      </c>
      <c r="S118" s="10" t="str">
        <f>IF(PPG!I81="", "", PPG!I81)</f>
        <v/>
      </c>
      <c r="T118" s="9" t="str">
        <f>IF(PPG!J81="", "", PPG!J81)</f>
        <v/>
      </c>
      <c r="U118" s="10" t="str">
        <f>IF(PPG!K81="", "", PPG!K81)</f>
        <v/>
      </c>
      <c r="V118" s="9" t="str">
        <f>IF(PPG!L81="", "", PPG!L81)</f>
        <v/>
      </c>
      <c r="W118" s="10" t="str">
        <f>IF(PPG!M81="", "", PPG!M81)</f>
        <v/>
      </c>
      <c r="X118" s="9" t="str">
        <f>IF(PPG!N81="", "", PPG!N81)</f>
        <v/>
      </c>
      <c r="Y118" s="10" t="str">
        <f>IF(PPG!O81="", "", PPG!O81)</f>
        <v/>
      </c>
      <c r="Z118" s="9" t="str">
        <f>IF(PPG!Q81="", "", PPG!Q81)</f>
        <v/>
      </c>
      <c r="AA118" s="10" t="str">
        <f>IF(PPG!R81="", "", PPG!R81)</f>
        <v/>
      </c>
      <c r="AB118" s="9" t="str">
        <f>IF(PPG!S81="", "", PPG!S81)</f>
        <v/>
      </c>
      <c r="AC118" s="10" t="str">
        <f>IF(PPG!T81="", "", PPG!T81)</f>
        <v/>
      </c>
      <c r="AD118" s="9" t="str">
        <f>IF(PPG!U81="", "", PPG!U81)</f>
        <v/>
      </c>
      <c r="AE118" s="10" t="str">
        <f>IF(PPG!V81="", "", PPG!V81)</f>
        <v/>
      </c>
      <c r="AF118" s="9" t="str">
        <f>IF(PPG!W81="", "", PPG!W81)</f>
        <v/>
      </c>
      <c r="AG118" s="10" t="str">
        <f>IF(PPG!X81="", "", PPG!X81)</f>
        <v/>
      </c>
      <c r="AH118" s="9" t="str">
        <f>IF(PPG!Y81="", "", PPG!Y81)</f>
        <v/>
      </c>
      <c r="AI118" s="10" t="str">
        <f>IF(PPG!Z81="", "", PPG!Z81)</f>
        <v/>
      </c>
      <c r="AJ118" s="31" t="str">
        <f>IF(D118&lt;&gt;"",D118*I118, "0.00")</f>
        <v>0.00</v>
      </c>
      <c r="AK118" s="8" t="str">
        <f>IF(D118&lt;&gt;"",D118, "0")</f>
        <v>0</v>
      </c>
      <c r="AL118" s="8" t="str">
        <f>IF(D118&lt;&gt;"",D118*K118, "0")</f>
        <v>0</v>
      </c>
    </row>
    <row r="119" spans="1:38">
      <c r="A119" s="8">
        <f>IF(OUT!C47="", "", OUT!C47)</f>
        <v>774</v>
      </c>
      <c r="B119" s="19">
        <f>IF(OUT!A47="", "", OUT!A47)</f>
        <v>30925</v>
      </c>
      <c r="C119" s="8" t="str">
        <f>IF(OUT!D47="", "", OUT!D47)</f>
        <v>DBCO</v>
      </c>
      <c r="D119" s="26"/>
      <c r="E119" s="35" t="str">
        <f>IF(OUT!E47="", "", OUT!E47)</f>
        <v>51 STRIP ORGANIC</v>
      </c>
      <c r="F119" s="23" t="str">
        <f>IF(OUT!AE47="NEW", "✷", "")</f>
        <v/>
      </c>
      <c r="G119" t="str">
        <f>IF(OUT!B47="", "", OUT!B47)</f>
        <v>HERB   THYME VULGARIS ARGENTEUS SILVER EDGE (White Flowers, Upright)</v>
      </c>
      <c r="H119" s="20">
        <f>IF(AND($K$3=1,$K$4="N"),P119,IF(AND($K$3=2,$K$4="N"),R119,IF(AND($K$3=3,$K$4="N"),T119,IF(AND($K$3=4,$K$4="N"),V119,IF(AND($K$3=5,$K$4="N"),X119,IF(AND($K$3=1,$K$4="Y"),Z119,IF(AND($K$3=2,$K$4="Y"),AB119,IF(AND($K$3=3,$K$4="Y"),AD119,IF(AND($K$3=4,$K$4="Y"),AF119,IF(AND($K$3=5,$K$4="Y"),AH119,"FALSE"))))))))))</f>
        <v>0.82299999999999995</v>
      </c>
      <c r="I119" s="21">
        <f>IF(AND($K$3=1,$K$4="N"),Q119,IF(AND($K$3=2,$K$4="N"),S119,IF(AND($K$3=3,$K$4="N"),U119,IF(AND($K$3=4,$K$4="N"),W119,IF(AND($K$3=5,$K$4="N"),Y119,IF(AND($K$3=1,$K$4="Y"),AA119,IF(AND($K$3=2,$K$4="Y"),AC119,IF(AND($K$3=3,$K$4="Y"),AE119,IF(AND($K$3=4,$K$4="Y"),AG119,IF(AND($K$3=5,$K$4="Y"),AI119,"FALSE"))))))))))</f>
        <v>41.15</v>
      </c>
      <c r="J119" s="35" t="str">
        <f>IF(OUT!F47="", "", OUT!F47)</f>
        <v>CERTIFIED ORGANIC STRIP TRAY</v>
      </c>
      <c r="K119" s="8">
        <f>IF(OUT!P47="", "", OUT!P47)</f>
        <v>50</v>
      </c>
      <c r="L119" s="8" t="str">
        <f>IF(OUT!AE47="", "", OUT!AE47)</f>
        <v/>
      </c>
      <c r="M119" s="8" t="str">
        <f>IF(OUT!AG47="", "", OUT!AG47)</f>
        <v/>
      </c>
      <c r="N119" s="8" t="str">
        <f>IF(OUT!AQ47="", "", OUT!AQ47)</f>
        <v/>
      </c>
      <c r="O119" s="8" t="str">
        <f>IF(OUT!BO47="", "", OUT!BO47)</f>
        <v>T3</v>
      </c>
      <c r="P119" s="9">
        <f>IF(OUT!N47="", "", OUT!N47)</f>
        <v>0.82299999999999995</v>
      </c>
      <c r="Q119" s="10">
        <f>IF(OUT!O47="", "", OUT!O47)</f>
        <v>41.15</v>
      </c>
      <c r="R119" s="9" t="str">
        <f>IF(PPG!H47="", "", PPG!H47)</f>
        <v/>
      </c>
      <c r="S119" s="10" t="str">
        <f>IF(PPG!I47="", "", PPG!I47)</f>
        <v/>
      </c>
      <c r="T119" s="9" t="str">
        <f>IF(PPG!J47="", "", PPG!J47)</f>
        <v/>
      </c>
      <c r="U119" s="10" t="str">
        <f>IF(PPG!K47="", "", PPG!K47)</f>
        <v/>
      </c>
      <c r="V119" s="9" t="str">
        <f>IF(PPG!L47="", "", PPG!L47)</f>
        <v/>
      </c>
      <c r="W119" s="10" t="str">
        <f>IF(PPG!M47="", "", PPG!M47)</f>
        <v/>
      </c>
      <c r="X119" s="9" t="str">
        <f>IF(PPG!N47="", "", PPG!N47)</f>
        <v/>
      </c>
      <c r="Y119" s="10" t="str">
        <f>IF(PPG!O47="", "", PPG!O47)</f>
        <v/>
      </c>
      <c r="Z119" s="9" t="str">
        <f>IF(PPG!Q47="", "", PPG!Q47)</f>
        <v/>
      </c>
      <c r="AA119" s="10" t="str">
        <f>IF(PPG!R47="", "", PPG!R47)</f>
        <v/>
      </c>
      <c r="AB119" s="9" t="str">
        <f>IF(PPG!S47="", "", PPG!S47)</f>
        <v/>
      </c>
      <c r="AC119" s="10" t="str">
        <f>IF(PPG!T47="", "", PPG!T47)</f>
        <v/>
      </c>
      <c r="AD119" s="9" t="str">
        <f>IF(PPG!U47="", "", PPG!U47)</f>
        <v/>
      </c>
      <c r="AE119" s="10" t="str">
        <f>IF(PPG!V47="", "", PPG!V47)</f>
        <v/>
      </c>
      <c r="AF119" s="9" t="str">
        <f>IF(PPG!W47="", "", PPG!W47)</f>
        <v/>
      </c>
      <c r="AG119" s="10" t="str">
        <f>IF(PPG!X47="", "", PPG!X47)</f>
        <v/>
      </c>
      <c r="AH119" s="9" t="str">
        <f>IF(PPG!Y47="", "", PPG!Y47)</f>
        <v/>
      </c>
      <c r="AI119" s="10" t="str">
        <f>IF(PPG!Z47="", "", PPG!Z47)</f>
        <v/>
      </c>
      <c r="AJ119" s="31" t="str">
        <f>IF(D119&lt;&gt;"",D119*I119, "0.00")</f>
        <v>0.00</v>
      </c>
      <c r="AK119" s="8" t="str">
        <f>IF(D119&lt;&gt;"",D119, "0")</f>
        <v>0</v>
      </c>
      <c r="AL119" s="8" t="str">
        <f>IF(D119&lt;&gt;"",D119*K119, "0")</f>
        <v>0</v>
      </c>
    </row>
    <row r="120" spans="1:38">
      <c r="A120" s="8">
        <f>IF(OUT!C48="", "", OUT!C48)</f>
        <v>774</v>
      </c>
      <c r="B120" s="19">
        <f>IF(OUT!A48="", "", OUT!A48)</f>
        <v>30955</v>
      </c>
      <c r="C120" s="8" t="str">
        <f>IF(OUT!D48="", "", OUT!D48)</f>
        <v>DBCO</v>
      </c>
      <c r="D120" s="26"/>
      <c r="E120" s="35" t="str">
        <f>IF(OUT!E48="", "", OUT!E48)</f>
        <v>51 STRIP ORGANIC</v>
      </c>
      <c r="F120" s="23" t="str">
        <f>IF(OUT!AE48="NEW", "✷", "")</f>
        <v/>
      </c>
      <c r="G120" t="str">
        <f>IF(OUT!B48="", "", OUT!B48)</f>
        <v>HERB   THYME VULGARIS ENGLISH (Upright)</v>
      </c>
      <c r="H120" s="20">
        <f>IF(AND($K$3=1,$K$4="N"),P120,IF(AND($K$3=2,$K$4="N"),R120,IF(AND($K$3=3,$K$4="N"),T120,IF(AND($K$3=4,$K$4="N"),V120,IF(AND($K$3=5,$K$4="N"),X120,IF(AND($K$3=1,$K$4="Y"),Z120,IF(AND($K$3=2,$K$4="Y"),AB120,IF(AND($K$3=3,$K$4="Y"),AD120,IF(AND($K$3=4,$K$4="Y"),AF120,IF(AND($K$3=5,$K$4="Y"),AH120,"FALSE"))))))))))</f>
        <v>0.82299999999999995</v>
      </c>
      <c r="I120" s="21">
        <f>IF(AND($K$3=1,$K$4="N"),Q120,IF(AND($K$3=2,$K$4="N"),S120,IF(AND($K$3=3,$K$4="N"),U120,IF(AND($K$3=4,$K$4="N"),W120,IF(AND($K$3=5,$K$4="N"),Y120,IF(AND($K$3=1,$K$4="Y"),AA120,IF(AND($K$3=2,$K$4="Y"),AC120,IF(AND($K$3=3,$K$4="Y"),AE120,IF(AND($K$3=4,$K$4="Y"),AG120,IF(AND($K$3=5,$K$4="Y"),AI120,"FALSE"))))))))))</f>
        <v>41.15</v>
      </c>
      <c r="J120" s="35" t="str">
        <f>IF(OUT!F48="", "", OUT!F48)</f>
        <v>CERTIFIED ORGANIC STRIP TRAY</v>
      </c>
      <c r="K120" s="8">
        <f>IF(OUT!P48="", "", OUT!P48)</f>
        <v>50</v>
      </c>
      <c r="L120" s="8" t="str">
        <f>IF(OUT!AE48="", "", OUT!AE48)</f>
        <v/>
      </c>
      <c r="M120" s="8" t="str">
        <f>IF(OUT!AG48="", "", OUT!AG48)</f>
        <v/>
      </c>
      <c r="N120" s="8" t="str">
        <f>IF(OUT!AQ48="", "", OUT!AQ48)</f>
        <v/>
      </c>
      <c r="O120" s="8" t="str">
        <f>IF(OUT!BO48="", "", OUT!BO48)</f>
        <v>T3</v>
      </c>
      <c r="P120" s="9">
        <f>IF(OUT!N48="", "", OUT!N48)</f>
        <v>0.82299999999999995</v>
      </c>
      <c r="Q120" s="10">
        <f>IF(OUT!O48="", "", OUT!O48)</f>
        <v>41.15</v>
      </c>
      <c r="R120" s="9" t="str">
        <f>IF(PPG!H48="", "", PPG!H48)</f>
        <v/>
      </c>
      <c r="S120" s="10" t="str">
        <f>IF(PPG!I48="", "", PPG!I48)</f>
        <v/>
      </c>
      <c r="T120" s="9" t="str">
        <f>IF(PPG!J48="", "", PPG!J48)</f>
        <v/>
      </c>
      <c r="U120" s="10" t="str">
        <f>IF(PPG!K48="", "", PPG!K48)</f>
        <v/>
      </c>
      <c r="V120" s="9" t="str">
        <f>IF(PPG!L48="", "", PPG!L48)</f>
        <v/>
      </c>
      <c r="W120" s="10" t="str">
        <f>IF(PPG!M48="", "", PPG!M48)</f>
        <v/>
      </c>
      <c r="X120" s="9" t="str">
        <f>IF(PPG!N48="", "", PPG!N48)</f>
        <v/>
      </c>
      <c r="Y120" s="10" t="str">
        <f>IF(PPG!O48="", "", PPG!O48)</f>
        <v/>
      </c>
      <c r="Z120" s="9" t="str">
        <f>IF(PPG!Q48="", "", PPG!Q48)</f>
        <v/>
      </c>
      <c r="AA120" s="10" t="str">
        <f>IF(PPG!R48="", "", PPG!R48)</f>
        <v/>
      </c>
      <c r="AB120" s="9" t="str">
        <f>IF(PPG!S48="", "", PPG!S48)</f>
        <v/>
      </c>
      <c r="AC120" s="10" t="str">
        <f>IF(PPG!T48="", "", PPG!T48)</f>
        <v/>
      </c>
      <c r="AD120" s="9" t="str">
        <f>IF(PPG!U48="", "", PPG!U48)</f>
        <v/>
      </c>
      <c r="AE120" s="10" t="str">
        <f>IF(PPG!V48="", "", PPG!V48)</f>
        <v/>
      </c>
      <c r="AF120" s="9" t="str">
        <f>IF(PPG!W48="", "", PPG!W48)</f>
        <v/>
      </c>
      <c r="AG120" s="10" t="str">
        <f>IF(PPG!X48="", "", PPG!X48)</f>
        <v/>
      </c>
      <c r="AH120" s="9" t="str">
        <f>IF(PPG!Y48="", "", PPG!Y48)</f>
        <v/>
      </c>
      <c r="AI120" s="10" t="str">
        <f>IF(PPG!Z48="", "", PPG!Z48)</f>
        <v/>
      </c>
      <c r="AJ120" s="31" t="str">
        <f>IF(D120&lt;&gt;"",D120*I120, "0.00")</f>
        <v>0.00</v>
      </c>
      <c r="AK120" s="8" t="str">
        <f>IF(D120&lt;&gt;"",D120, "0")</f>
        <v>0</v>
      </c>
      <c r="AL120" s="8" t="str">
        <f>IF(D120&lt;&gt;"",D120*K120, "0")</f>
        <v>0</v>
      </c>
    </row>
    <row r="121" spans="1:38">
      <c r="A121" s="8">
        <f>IF(OUT!C69="", "", OUT!C69)</f>
        <v>774</v>
      </c>
      <c r="B121" s="19">
        <f>IF(OUT!A69="", "", OUT!A69)</f>
        <v>54316</v>
      </c>
      <c r="C121" s="8" t="str">
        <f>IF(OUT!D69="", "", OUT!D69)</f>
        <v>DBCO</v>
      </c>
      <c r="D121" s="26"/>
      <c r="E121" s="35" t="str">
        <f>IF(OUT!E69="", "", OUT!E69)</f>
        <v>51 STRIP ORGANIC</v>
      </c>
      <c r="F121" s="23" t="str">
        <f>IF(OUT!AE69="NEW", "✷", "")</f>
        <v/>
      </c>
      <c r="G121" t="str">
        <f>IF(OUT!B69="", "", OUT!B69)</f>
        <v>HERB   THYME VULGARIS ENGLISH WEDGEWOOD (Two-toned Green Upright)</v>
      </c>
      <c r="H121" s="20">
        <f>IF(AND($K$3=1,$K$4="N"),P121,IF(AND($K$3=2,$K$4="N"),R121,IF(AND($K$3=3,$K$4="N"),T121,IF(AND($K$3=4,$K$4="N"),V121,IF(AND($K$3=5,$K$4="N"),X121,IF(AND($K$3=1,$K$4="Y"),Z121,IF(AND($K$3=2,$K$4="Y"),AB121,IF(AND($K$3=3,$K$4="Y"),AD121,IF(AND($K$3=4,$K$4="Y"),AF121,IF(AND($K$3=5,$K$4="Y"),AH121,"FALSE"))))))))))</f>
        <v>0.82299999999999995</v>
      </c>
      <c r="I121" s="21">
        <f>IF(AND($K$3=1,$K$4="N"),Q121,IF(AND($K$3=2,$K$4="N"),S121,IF(AND($K$3=3,$K$4="N"),U121,IF(AND($K$3=4,$K$4="N"),W121,IF(AND($K$3=5,$K$4="N"),Y121,IF(AND($K$3=1,$K$4="Y"),AA121,IF(AND($K$3=2,$K$4="Y"),AC121,IF(AND($K$3=3,$K$4="Y"),AE121,IF(AND($K$3=4,$K$4="Y"),AG121,IF(AND($K$3=5,$K$4="Y"),AI121,"FALSE"))))))))))</f>
        <v>41.15</v>
      </c>
      <c r="J121" s="35" t="str">
        <f>IF(OUT!F69="", "", OUT!F69)</f>
        <v>CERTIFIED ORGANIC STRIP TRAY</v>
      </c>
      <c r="K121" s="8">
        <f>IF(OUT!P69="", "", OUT!P69)</f>
        <v>50</v>
      </c>
      <c r="L121" s="8" t="str">
        <f>IF(OUT!AE69="", "", OUT!AE69)</f>
        <v/>
      </c>
      <c r="M121" s="8" t="str">
        <f>IF(OUT!AG69="", "", OUT!AG69)</f>
        <v/>
      </c>
      <c r="N121" s="8" t="str">
        <f>IF(OUT!AQ69="", "", OUT!AQ69)</f>
        <v/>
      </c>
      <c r="O121" s="8" t="str">
        <f>IF(OUT!BO69="", "", OUT!BO69)</f>
        <v>T3</v>
      </c>
      <c r="P121" s="9">
        <f>IF(OUT!N69="", "", OUT!N69)</f>
        <v>0.82299999999999995</v>
      </c>
      <c r="Q121" s="10">
        <f>IF(OUT!O69="", "", OUT!O69)</f>
        <v>41.15</v>
      </c>
      <c r="R121" s="9" t="str">
        <f>IF(PPG!H69="", "", PPG!H69)</f>
        <v/>
      </c>
      <c r="S121" s="10" t="str">
        <f>IF(PPG!I69="", "", PPG!I69)</f>
        <v/>
      </c>
      <c r="T121" s="9" t="str">
        <f>IF(PPG!J69="", "", PPG!J69)</f>
        <v/>
      </c>
      <c r="U121" s="10" t="str">
        <f>IF(PPG!K69="", "", PPG!K69)</f>
        <v/>
      </c>
      <c r="V121" s="9" t="str">
        <f>IF(PPG!L69="", "", PPG!L69)</f>
        <v/>
      </c>
      <c r="W121" s="10" t="str">
        <f>IF(PPG!M69="", "", PPG!M69)</f>
        <v/>
      </c>
      <c r="X121" s="9" t="str">
        <f>IF(PPG!N69="", "", PPG!N69)</f>
        <v/>
      </c>
      <c r="Y121" s="10" t="str">
        <f>IF(PPG!O69="", "", PPG!O69)</f>
        <v/>
      </c>
      <c r="Z121" s="9" t="str">
        <f>IF(PPG!Q69="", "", PPG!Q69)</f>
        <v/>
      </c>
      <c r="AA121" s="10" t="str">
        <f>IF(PPG!R69="", "", PPG!R69)</f>
        <v/>
      </c>
      <c r="AB121" s="9" t="str">
        <f>IF(PPG!S69="", "", PPG!S69)</f>
        <v/>
      </c>
      <c r="AC121" s="10" t="str">
        <f>IF(PPG!T69="", "", PPG!T69)</f>
        <v/>
      </c>
      <c r="AD121" s="9" t="str">
        <f>IF(PPG!U69="", "", PPG!U69)</f>
        <v/>
      </c>
      <c r="AE121" s="10" t="str">
        <f>IF(PPG!V69="", "", PPG!V69)</f>
        <v/>
      </c>
      <c r="AF121" s="9" t="str">
        <f>IF(PPG!W69="", "", PPG!W69)</f>
        <v/>
      </c>
      <c r="AG121" s="10" t="str">
        <f>IF(PPG!X69="", "", PPG!X69)</f>
        <v/>
      </c>
      <c r="AH121" s="9" t="str">
        <f>IF(PPG!Y69="", "", PPG!Y69)</f>
        <v/>
      </c>
      <c r="AI121" s="10" t="str">
        <f>IF(PPG!Z69="", "", PPG!Z69)</f>
        <v/>
      </c>
      <c r="AJ121" s="31" t="str">
        <f>IF(D121&lt;&gt;"",D121*I121, "0.00")</f>
        <v>0.00</v>
      </c>
      <c r="AK121" s="8" t="str">
        <f>IF(D121&lt;&gt;"",D121, "0")</f>
        <v>0</v>
      </c>
      <c r="AL121" s="8" t="str">
        <f>IF(D121&lt;&gt;"",D121*K121, "0")</f>
        <v>0</v>
      </c>
    </row>
    <row r="122" spans="1:38">
      <c r="A122" s="8">
        <f>IF(OUT!C99="", "", OUT!C99)</f>
        <v>774</v>
      </c>
      <c r="B122" s="19">
        <f>IF(OUT!A99="", "", OUT!A99)</f>
        <v>87293</v>
      </c>
      <c r="C122" s="8" t="str">
        <f>IF(OUT!D99="", "", OUT!D99)</f>
        <v>DBCO</v>
      </c>
      <c r="D122" s="26"/>
      <c r="E122" s="35" t="str">
        <f>IF(OUT!E99="", "", OUT!E99)</f>
        <v>51 STRIP ORGANIC</v>
      </c>
      <c r="F122" s="23" t="str">
        <f>IF(OUT!AE99="NEW", "✷", "")</f>
        <v/>
      </c>
      <c r="G122" t="str">
        <f>IF(OUT!B99="", "", OUT!B99)</f>
        <v>HERB   THYME VULGARIS FRENCH (SUMMER) (Upright)</v>
      </c>
      <c r="H122" s="20">
        <f>IF(AND($K$3=1,$K$4="N"),P122,IF(AND($K$3=2,$K$4="N"),R122,IF(AND($K$3=3,$K$4="N"),T122,IF(AND($K$3=4,$K$4="N"),V122,IF(AND($K$3=5,$K$4="N"),X122,IF(AND($K$3=1,$K$4="Y"),Z122,IF(AND($K$3=2,$K$4="Y"),AB122,IF(AND($K$3=3,$K$4="Y"),AD122,IF(AND($K$3=4,$K$4="Y"),AF122,IF(AND($K$3=5,$K$4="Y"),AH122,"FALSE"))))))))))</f>
        <v>0.82299999999999995</v>
      </c>
      <c r="I122" s="21">
        <f>IF(AND($K$3=1,$K$4="N"),Q122,IF(AND($K$3=2,$K$4="N"),S122,IF(AND($K$3=3,$K$4="N"),U122,IF(AND($K$3=4,$K$4="N"),W122,IF(AND($K$3=5,$K$4="N"),Y122,IF(AND($K$3=1,$K$4="Y"),AA122,IF(AND($K$3=2,$K$4="Y"),AC122,IF(AND($K$3=3,$K$4="Y"),AE122,IF(AND($K$3=4,$K$4="Y"),AG122,IF(AND($K$3=5,$K$4="Y"),AI122,"FALSE"))))))))))</f>
        <v>41.15</v>
      </c>
      <c r="J122" s="35" t="str">
        <f>IF(OUT!F99="", "", OUT!F99)</f>
        <v>CERTIFIED ORGANIC STRIP TRAY</v>
      </c>
      <c r="K122" s="8">
        <f>IF(OUT!P99="", "", OUT!P99)</f>
        <v>50</v>
      </c>
      <c r="L122" s="8" t="str">
        <f>IF(OUT!AE99="", "", OUT!AE99)</f>
        <v/>
      </c>
      <c r="M122" s="8" t="str">
        <f>IF(OUT!AG99="", "", OUT!AG99)</f>
        <v/>
      </c>
      <c r="N122" s="8" t="str">
        <f>IF(OUT!AQ99="", "", OUT!AQ99)</f>
        <v/>
      </c>
      <c r="O122" s="8" t="str">
        <f>IF(OUT!BO99="", "", OUT!BO99)</f>
        <v>T3</v>
      </c>
      <c r="P122" s="9">
        <f>IF(OUT!N99="", "", OUT!N99)</f>
        <v>0.82299999999999995</v>
      </c>
      <c r="Q122" s="10">
        <f>IF(OUT!O99="", "", OUT!O99)</f>
        <v>41.15</v>
      </c>
      <c r="R122" s="9" t="str">
        <f>IF(PPG!H99="", "", PPG!H99)</f>
        <v/>
      </c>
      <c r="S122" s="10" t="str">
        <f>IF(PPG!I99="", "", PPG!I99)</f>
        <v/>
      </c>
      <c r="T122" s="9" t="str">
        <f>IF(PPG!J99="", "", PPG!J99)</f>
        <v/>
      </c>
      <c r="U122" s="10" t="str">
        <f>IF(PPG!K99="", "", PPG!K99)</f>
        <v/>
      </c>
      <c r="V122" s="9" t="str">
        <f>IF(PPG!L99="", "", PPG!L99)</f>
        <v/>
      </c>
      <c r="W122" s="10" t="str">
        <f>IF(PPG!M99="", "", PPG!M99)</f>
        <v/>
      </c>
      <c r="X122" s="9" t="str">
        <f>IF(PPG!N99="", "", PPG!N99)</f>
        <v/>
      </c>
      <c r="Y122" s="10" t="str">
        <f>IF(PPG!O99="", "", PPG!O99)</f>
        <v/>
      </c>
      <c r="Z122" s="9" t="str">
        <f>IF(PPG!Q99="", "", PPG!Q99)</f>
        <v/>
      </c>
      <c r="AA122" s="10" t="str">
        <f>IF(PPG!R99="", "", PPG!R99)</f>
        <v/>
      </c>
      <c r="AB122" s="9" t="str">
        <f>IF(PPG!S99="", "", PPG!S99)</f>
        <v/>
      </c>
      <c r="AC122" s="10" t="str">
        <f>IF(PPG!T99="", "", PPG!T99)</f>
        <v/>
      </c>
      <c r="AD122" s="9" t="str">
        <f>IF(PPG!U99="", "", PPG!U99)</f>
        <v/>
      </c>
      <c r="AE122" s="10" t="str">
        <f>IF(PPG!V99="", "", PPG!V99)</f>
        <v/>
      </c>
      <c r="AF122" s="9" t="str">
        <f>IF(PPG!W99="", "", PPG!W99)</f>
        <v/>
      </c>
      <c r="AG122" s="10" t="str">
        <f>IF(PPG!X99="", "", PPG!X99)</f>
        <v/>
      </c>
      <c r="AH122" s="9" t="str">
        <f>IF(PPG!Y99="", "", PPG!Y99)</f>
        <v/>
      </c>
      <c r="AI122" s="10" t="str">
        <f>IF(PPG!Z99="", "", PPG!Z99)</f>
        <v/>
      </c>
      <c r="AJ122" s="31" t="str">
        <f>IF(D122&lt;&gt;"",D122*I122, "0.00")</f>
        <v>0.00</v>
      </c>
      <c r="AK122" s="8" t="str">
        <f>IF(D122&lt;&gt;"",D122, "0")</f>
        <v>0</v>
      </c>
      <c r="AL122" s="8" t="str">
        <f>IF(D122&lt;&gt;"",D122*K122, "0")</f>
        <v>0</v>
      </c>
    </row>
    <row r="123" spans="1:38">
      <c r="A123" s="8">
        <f>IF(OUT!C19="", "", OUT!C19)</f>
        <v>774</v>
      </c>
      <c r="B123" s="19">
        <f>IF(OUT!A19="", "", OUT!A19)</f>
        <v>10723</v>
      </c>
      <c r="C123" s="8" t="str">
        <f>IF(OUT!D19="", "", OUT!D19)</f>
        <v>DBCO</v>
      </c>
      <c r="D123" s="26"/>
      <c r="E123" s="35" t="str">
        <f>IF(OUT!E19="", "", OUT!E19)</f>
        <v>51 STRIP ORGANIC</v>
      </c>
      <c r="F123" s="23" t="str">
        <f>IF(OUT!AE19="NEW", "✷", "")</f>
        <v/>
      </c>
      <c r="G123" t="str">
        <f>IF(OUT!B19="", "", OUT!B19)</f>
        <v>HERB   THYME VULGARIS PIZZA</v>
      </c>
      <c r="H123" s="20">
        <f>IF(AND($K$3=1,$K$4="N"),P123,IF(AND($K$3=2,$K$4="N"),R123,IF(AND($K$3=3,$K$4="N"),T123,IF(AND($K$3=4,$K$4="N"),V123,IF(AND($K$3=5,$K$4="N"),X123,IF(AND($K$3=1,$K$4="Y"),Z123,IF(AND($K$3=2,$K$4="Y"),AB123,IF(AND($K$3=3,$K$4="Y"),AD123,IF(AND($K$3=4,$K$4="Y"),AF123,IF(AND($K$3=5,$K$4="Y"),AH123,"FALSE"))))))))))</f>
        <v>0.82299999999999995</v>
      </c>
      <c r="I123" s="21">
        <f>IF(AND($K$3=1,$K$4="N"),Q123,IF(AND($K$3=2,$K$4="N"),S123,IF(AND($K$3=3,$K$4="N"),U123,IF(AND($K$3=4,$K$4="N"),W123,IF(AND($K$3=5,$K$4="N"),Y123,IF(AND($K$3=1,$K$4="Y"),AA123,IF(AND($K$3=2,$K$4="Y"),AC123,IF(AND($K$3=3,$K$4="Y"),AE123,IF(AND($K$3=4,$K$4="Y"),AG123,IF(AND($K$3=5,$K$4="Y"),AI123,"FALSE"))))))))))</f>
        <v>41.15</v>
      </c>
      <c r="J123" s="35" t="str">
        <f>IF(OUT!F19="", "", OUT!F19)</f>
        <v>CERTIFIED ORGANIC STRIP TRAY</v>
      </c>
      <c r="K123" s="8">
        <f>IF(OUT!P19="", "", OUT!P19)</f>
        <v>50</v>
      </c>
      <c r="L123" s="8" t="str">
        <f>IF(OUT!AE19="", "", OUT!AE19)</f>
        <v/>
      </c>
      <c r="M123" s="8" t="str">
        <f>IF(OUT!AG19="", "", OUT!AG19)</f>
        <v/>
      </c>
      <c r="N123" s="8" t="str">
        <f>IF(OUT!AQ19="", "", OUT!AQ19)</f>
        <v/>
      </c>
      <c r="O123" s="8" t="str">
        <f>IF(OUT!BO19="", "", OUT!BO19)</f>
        <v>T3</v>
      </c>
      <c r="P123" s="9">
        <f>IF(OUT!N19="", "", OUT!N19)</f>
        <v>0.82299999999999995</v>
      </c>
      <c r="Q123" s="10">
        <f>IF(OUT!O19="", "", OUT!O19)</f>
        <v>41.15</v>
      </c>
      <c r="R123" s="9" t="str">
        <f>IF(PPG!H19="", "", PPG!H19)</f>
        <v/>
      </c>
      <c r="S123" s="10" t="str">
        <f>IF(PPG!I19="", "", PPG!I19)</f>
        <v/>
      </c>
      <c r="T123" s="9" t="str">
        <f>IF(PPG!J19="", "", PPG!J19)</f>
        <v/>
      </c>
      <c r="U123" s="10" t="str">
        <f>IF(PPG!K19="", "", PPG!K19)</f>
        <v/>
      </c>
      <c r="V123" s="9" t="str">
        <f>IF(PPG!L19="", "", PPG!L19)</f>
        <v/>
      </c>
      <c r="W123" s="10" t="str">
        <f>IF(PPG!M19="", "", PPG!M19)</f>
        <v/>
      </c>
      <c r="X123" s="9" t="str">
        <f>IF(PPG!N19="", "", PPG!N19)</f>
        <v/>
      </c>
      <c r="Y123" s="10" t="str">
        <f>IF(PPG!O19="", "", PPG!O19)</f>
        <v/>
      </c>
      <c r="Z123" s="9" t="str">
        <f>IF(PPG!Q19="", "", PPG!Q19)</f>
        <v/>
      </c>
      <c r="AA123" s="10" t="str">
        <f>IF(PPG!R19="", "", PPG!R19)</f>
        <v/>
      </c>
      <c r="AB123" s="9" t="str">
        <f>IF(PPG!S19="", "", PPG!S19)</f>
        <v/>
      </c>
      <c r="AC123" s="10" t="str">
        <f>IF(PPG!T19="", "", PPG!T19)</f>
        <v/>
      </c>
      <c r="AD123" s="9" t="str">
        <f>IF(PPG!U19="", "", PPG!U19)</f>
        <v/>
      </c>
      <c r="AE123" s="10" t="str">
        <f>IF(PPG!V19="", "", PPG!V19)</f>
        <v/>
      </c>
      <c r="AF123" s="9" t="str">
        <f>IF(PPG!W19="", "", PPG!W19)</f>
        <v/>
      </c>
      <c r="AG123" s="10" t="str">
        <f>IF(PPG!X19="", "", PPG!X19)</f>
        <v/>
      </c>
      <c r="AH123" s="9" t="str">
        <f>IF(PPG!Y19="", "", PPG!Y19)</f>
        <v/>
      </c>
      <c r="AI123" s="10" t="str">
        <f>IF(PPG!Z19="", "", PPG!Z19)</f>
        <v/>
      </c>
      <c r="AJ123" s="31" t="str">
        <f>IF(D123&lt;&gt;"",D123*I123, "0.00")</f>
        <v>0.00</v>
      </c>
      <c r="AK123" s="8" t="str">
        <f>IF(D123&lt;&gt;"",D123, "0")</f>
        <v>0</v>
      </c>
      <c r="AL123" s="8" t="str">
        <f>IF(D123&lt;&gt;"",D123*K123, "0")</f>
        <v>0</v>
      </c>
    </row>
    <row r="124" spans="1:38">
      <c r="A124" s="8">
        <f>IF(OUT!C115="", "", OUT!C115)</f>
        <v>774</v>
      </c>
      <c r="B124" s="19">
        <f>IF(OUT!A115="", "", OUT!A115)</f>
        <v>87345</v>
      </c>
      <c r="C124" s="8" t="str">
        <f>IF(OUT!D115="", "", OUT!D115)</f>
        <v>DBCO</v>
      </c>
      <c r="D124" s="26"/>
      <c r="E124" s="35" t="str">
        <f>IF(OUT!E115="", "", OUT!E115)</f>
        <v>51 STRIP ORGANIC</v>
      </c>
      <c r="F124" s="23" t="str">
        <f>IF(OUT!AE115="NEW", "✷", "")</f>
        <v/>
      </c>
      <c r="G124" t="str">
        <f>IF(OUT!B115="", "", OUT!B115)</f>
        <v>HERB   THYME VULGARIS TRANSPARENT YELLOW (Chartreuse)</v>
      </c>
      <c r="H124" s="20">
        <f>IF(AND($K$3=1,$K$4="N"),P124,IF(AND($K$3=2,$K$4="N"),R124,IF(AND($K$3=3,$K$4="N"),T124,IF(AND($K$3=4,$K$4="N"),V124,IF(AND($K$3=5,$K$4="N"),X124,IF(AND($K$3=1,$K$4="Y"),Z124,IF(AND($K$3=2,$K$4="Y"),AB124,IF(AND($K$3=3,$K$4="Y"),AD124,IF(AND($K$3=4,$K$4="Y"),AF124,IF(AND($K$3=5,$K$4="Y"),AH124,"FALSE"))))))))))</f>
        <v>0.82299999999999995</v>
      </c>
      <c r="I124" s="21">
        <f>IF(AND($K$3=1,$K$4="N"),Q124,IF(AND($K$3=2,$K$4="N"),S124,IF(AND($K$3=3,$K$4="N"),U124,IF(AND($K$3=4,$K$4="N"),W124,IF(AND($K$3=5,$K$4="N"),Y124,IF(AND($K$3=1,$K$4="Y"),AA124,IF(AND($K$3=2,$K$4="Y"),AC124,IF(AND($K$3=3,$K$4="Y"),AE124,IF(AND($K$3=4,$K$4="Y"),AG124,IF(AND($K$3=5,$K$4="Y"),AI124,"FALSE"))))))))))</f>
        <v>41.15</v>
      </c>
      <c r="J124" s="35" t="str">
        <f>IF(OUT!F115="", "", OUT!F115)</f>
        <v>CERTIFIED ORGANIC STRIP TRAY</v>
      </c>
      <c r="K124" s="8">
        <f>IF(OUT!P115="", "", OUT!P115)</f>
        <v>50</v>
      </c>
      <c r="L124" s="8" t="str">
        <f>IF(OUT!AE115="", "", OUT!AE115)</f>
        <v/>
      </c>
      <c r="M124" s="8" t="str">
        <f>IF(OUT!AG115="", "", OUT!AG115)</f>
        <v/>
      </c>
      <c r="N124" s="8" t="str">
        <f>IF(OUT!AQ115="", "", OUT!AQ115)</f>
        <v/>
      </c>
      <c r="O124" s="8" t="str">
        <f>IF(OUT!BO115="", "", OUT!BO115)</f>
        <v>T3</v>
      </c>
      <c r="P124" s="9">
        <f>IF(OUT!N115="", "", OUT!N115)</f>
        <v>0.82299999999999995</v>
      </c>
      <c r="Q124" s="10">
        <f>IF(OUT!O115="", "", OUT!O115)</f>
        <v>41.15</v>
      </c>
      <c r="R124" s="9" t="str">
        <f>IF(PPG!H115="", "", PPG!H115)</f>
        <v/>
      </c>
      <c r="S124" s="10" t="str">
        <f>IF(PPG!I115="", "", PPG!I115)</f>
        <v/>
      </c>
      <c r="T124" s="9" t="str">
        <f>IF(PPG!J115="", "", PPG!J115)</f>
        <v/>
      </c>
      <c r="U124" s="10" t="str">
        <f>IF(PPG!K115="", "", PPG!K115)</f>
        <v/>
      </c>
      <c r="V124" s="9" t="str">
        <f>IF(PPG!L115="", "", PPG!L115)</f>
        <v/>
      </c>
      <c r="W124" s="10" t="str">
        <f>IF(PPG!M115="", "", PPG!M115)</f>
        <v/>
      </c>
      <c r="X124" s="9" t="str">
        <f>IF(PPG!N115="", "", PPG!N115)</f>
        <v/>
      </c>
      <c r="Y124" s="10" t="str">
        <f>IF(PPG!O115="", "", PPG!O115)</f>
        <v/>
      </c>
      <c r="Z124" s="9" t="str">
        <f>IF(PPG!Q115="", "", PPG!Q115)</f>
        <v/>
      </c>
      <c r="AA124" s="10" t="str">
        <f>IF(PPG!R115="", "", PPG!R115)</f>
        <v/>
      </c>
      <c r="AB124" s="9" t="str">
        <f>IF(PPG!S115="", "", PPG!S115)</f>
        <v/>
      </c>
      <c r="AC124" s="10" t="str">
        <f>IF(PPG!T115="", "", PPG!T115)</f>
        <v/>
      </c>
      <c r="AD124" s="9" t="str">
        <f>IF(PPG!U115="", "", PPG!U115)</f>
        <v/>
      </c>
      <c r="AE124" s="10" t="str">
        <f>IF(PPG!V115="", "", PPG!V115)</f>
        <v/>
      </c>
      <c r="AF124" s="9" t="str">
        <f>IF(PPG!W115="", "", PPG!W115)</f>
        <v/>
      </c>
      <c r="AG124" s="10" t="str">
        <f>IF(PPG!X115="", "", PPG!X115)</f>
        <v/>
      </c>
      <c r="AH124" s="9" t="str">
        <f>IF(PPG!Y115="", "", PPG!Y115)</f>
        <v/>
      </c>
      <c r="AI124" s="10" t="str">
        <f>IF(PPG!Z115="", "", PPG!Z115)</f>
        <v/>
      </c>
      <c r="AJ124" s="31" t="str">
        <f>IF(D124&lt;&gt;"",D124*I124, "0.00")</f>
        <v>0.00</v>
      </c>
      <c r="AK124" s="8" t="str">
        <f>IF(D124&lt;&gt;"",D124, "0")</f>
        <v>0</v>
      </c>
      <c r="AL124" s="8" t="str">
        <f>IF(D124&lt;&gt;"",D124*K124, "0")</f>
        <v>0</v>
      </c>
    </row>
    <row r="125" spans="1:38">
      <c r="A125" s="8">
        <f>IF(OUT!C63="", "", OUT!C63)</f>
        <v>774</v>
      </c>
      <c r="B125" s="19">
        <f>IF(OUT!A63="", "", OUT!A63)</f>
        <v>53567</v>
      </c>
      <c r="C125" s="8" t="str">
        <f>IF(OUT!D63="", "", OUT!D63)</f>
        <v>DBCO</v>
      </c>
      <c r="D125" s="26"/>
      <c r="E125" s="35" t="str">
        <f>IF(OUT!E63="", "", OUT!E63)</f>
        <v>51 STRIP ORGANIC</v>
      </c>
      <c r="F125" s="23" t="str">
        <f>IF(OUT!AE63="NEW", "✷", "")</f>
        <v/>
      </c>
      <c r="G125" t="str">
        <f>IF(OUT!B63="", "", OUT!B63)</f>
        <v>NEPETA X FAASSENII BLUE WONDER (CATMINT) (Lavender Blue)</v>
      </c>
      <c r="H125" s="20">
        <f>IF(AND($K$3=1,$K$4="N"),P125,IF(AND($K$3=2,$K$4="N"),R125,IF(AND($K$3=3,$K$4="N"),T125,IF(AND($K$3=4,$K$4="N"),V125,IF(AND($K$3=5,$K$4="N"),X125,IF(AND($K$3=1,$K$4="Y"),Z125,IF(AND($K$3=2,$K$4="Y"),AB125,IF(AND($K$3=3,$K$4="Y"),AD125,IF(AND($K$3=4,$K$4="Y"),AF125,IF(AND($K$3=5,$K$4="Y"),AH125,"FALSE"))))))))))</f>
        <v>0.82299999999999995</v>
      </c>
      <c r="I125" s="21">
        <f>IF(AND($K$3=1,$K$4="N"),Q125,IF(AND($K$3=2,$K$4="N"),S125,IF(AND($K$3=3,$K$4="N"),U125,IF(AND($K$3=4,$K$4="N"),W125,IF(AND($K$3=5,$K$4="N"),Y125,IF(AND($K$3=1,$K$4="Y"),AA125,IF(AND($K$3=2,$K$4="Y"),AC125,IF(AND($K$3=3,$K$4="Y"),AE125,IF(AND($K$3=4,$K$4="Y"),AG125,IF(AND($K$3=5,$K$4="Y"),AI125,"FALSE"))))))))))</f>
        <v>41.15</v>
      </c>
      <c r="J125" s="35" t="str">
        <f>IF(OUT!F63="", "", OUT!F63)</f>
        <v>CERTIFIED ORGANIC STRIP TRAY</v>
      </c>
      <c r="K125" s="8">
        <f>IF(OUT!P63="", "", OUT!P63)</f>
        <v>50</v>
      </c>
      <c r="L125" s="8" t="str">
        <f>IF(OUT!AE63="", "", OUT!AE63)</f>
        <v/>
      </c>
      <c r="M125" s="8" t="str">
        <f>IF(OUT!AG63="", "", OUT!AG63)</f>
        <v/>
      </c>
      <c r="N125" s="8" t="str">
        <f>IF(OUT!AQ63="", "", OUT!AQ63)</f>
        <v/>
      </c>
      <c r="O125" s="8" t="str">
        <f>IF(OUT!BO63="", "", OUT!BO63)</f>
        <v>T3</v>
      </c>
      <c r="P125" s="9">
        <f>IF(OUT!N63="", "", OUT!N63)</f>
        <v>0.82299999999999995</v>
      </c>
      <c r="Q125" s="10">
        <f>IF(OUT!O63="", "", OUT!O63)</f>
        <v>41.15</v>
      </c>
      <c r="R125" s="9" t="str">
        <f>IF(PPG!H63="", "", PPG!H63)</f>
        <v/>
      </c>
      <c r="S125" s="10" t="str">
        <f>IF(PPG!I63="", "", PPG!I63)</f>
        <v/>
      </c>
      <c r="T125" s="9" t="str">
        <f>IF(PPG!J63="", "", PPG!J63)</f>
        <v/>
      </c>
      <c r="U125" s="10" t="str">
        <f>IF(PPG!K63="", "", PPG!K63)</f>
        <v/>
      </c>
      <c r="V125" s="9" t="str">
        <f>IF(PPG!L63="", "", PPG!L63)</f>
        <v/>
      </c>
      <c r="W125" s="10" t="str">
        <f>IF(PPG!M63="", "", PPG!M63)</f>
        <v/>
      </c>
      <c r="X125" s="9" t="str">
        <f>IF(PPG!N63="", "", PPG!N63)</f>
        <v/>
      </c>
      <c r="Y125" s="10" t="str">
        <f>IF(PPG!O63="", "", PPG!O63)</f>
        <v/>
      </c>
      <c r="Z125" s="9" t="str">
        <f>IF(PPG!Q63="", "", PPG!Q63)</f>
        <v/>
      </c>
      <c r="AA125" s="10" t="str">
        <f>IF(PPG!R63="", "", PPG!R63)</f>
        <v/>
      </c>
      <c r="AB125" s="9" t="str">
        <f>IF(PPG!S63="", "", PPG!S63)</f>
        <v/>
      </c>
      <c r="AC125" s="10" t="str">
        <f>IF(PPG!T63="", "", PPG!T63)</f>
        <v/>
      </c>
      <c r="AD125" s="9" t="str">
        <f>IF(PPG!U63="", "", PPG!U63)</f>
        <v/>
      </c>
      <c r="AE125" s="10" t="str">
        <f>IF(PPG!V63="", "", PPG!V63)</f>
        <v/>
      </c>
      <c r="AF125" s="9" t="str">
        <f>IF(PPG!W63="", "", PPG!W63)</f>
        <v/>
      </c>
      <c r="AG125" s="10" t="str">
        <f>IF(PPG!X63="", "", PPG!X63)</f>
        <v/>
      </c>
      <c r="AH125" s="9" t="str">
        <f>IF(PPG!Y63="", "", PPG!Y63)</f>
        <v/>
      </c>
      <c r="AI125" s="10" t="str">
        <f>IF(PPG!Z63="", "", PPG!Z63)</f>
        <v/>
      </c>
      <c r="AJ125" s="31" t="str">
        <f>IF(D125&lt;&gt;"",D125*I125, "0.00")</f>
        <v>0.00</v>
      </c>
      <c r="AK125" s="8" t="str">
        <f>IF(D125&lt;&gt;"",D125, "0")</f>
        <v>0</v>
      </c>
      <c r="AL125" s="8" t="str">
        <f>IF(D125&lt;&gt;"",D125*K125, "0")</f>
        <v>0</v>
      </c>
    </row>
    <row r="126" spans="1:38">
      <c r="A126" s="8">
        <f>IF(OUT!C71="", "", OUT!C71)</f>
        <v>774</v>
      </c>
      <c r="B126" s="19">
        <f>IF(OUT!A71="", "", OUT!A71)</f>
        <v>54874</v>
      </c>
      <c r="C126" s="8" t="str">
        <f>IF(OUT!D71="", "", OUT!D71)</f>
        <v>DBCO</v>
      </c>
      <c r="D126" s="26"/>
      <c r="E126" s="35" t="str">
        <f>IF(OUT!E71="", "", OUT!E71)</f>
        <v>51 STRIP ORGANIC</v>
      </c>
      <c r="F126" s="23" t="str">
        <f>IF(OUT!AE71="NEW", "✷", "")</f>
        <v/>
      </c>
      <c r="G126" t="str">
        <f>IF(OUT!B71="", "", OUT!B71)</f>
        <v>OREGANO  ORNAMENTAL ORIGANUM ROTUNDIFOLIUM KENT BEAUTY</v>
      </c>
      <c r="H126" s="20">
        <f>IF(AND($K$3=1,$K$4="N"),P126,IF(AND($K$3=2,$K$4="N"),R126,IF(AND($K$3=3,$K$4="N"),T126,IF(AND($K$3=4,$K$4="N"),V126,IF(AND($K$3=5,$K$4="N"),X126,IF(AND($K$3=1,$K$4="Y"),Z126,IF(AND($K$3=2,$K$4="Y"),AB126,IF(AND($K$3=3,$K$4="Y"),AD126,IF(AND($K$3=4,$K$4="Y"),AF126,IF(AND($K$3=5,$K$4="Y"),AH126,"FALSE"))))))))))</f>
        <v>0.82299999999999995</v>
      </c>
      <c r="I126" s="21">
        <f>IF(AND($K$3=1,$K$4="N"),Q126,IF(AND($K$3=2,$K$4="N"),S126,IF(AND($K$3=3,$K$4="N"),U126,IF(AND($K$3=4,$K$4="N"),W126,IF(AND($K$3=5,$K$4="N"),Y126,IF(AND($K$3=1,$K$4="Y"),AA126,IF(AND($K$3=2,$K$4="Y"),AC126,IF(AND($K$3=3,$K$4="Y"),AE126,IF(AND($K$3=4,$K$4="Y"),AG126,IF(AND($K$3=5,$K$4="Y"),AI126,"FALSE"))))))))))</f>
        <v>41.15</v>
      </c>
      <c r="J126" s="35" t="str">
        <f>IF(OUT!F71="", "", OUT!F71)</f>
        <v>CERTIFIED ORGANIC STRIP TRAY</v>
      </c>
      <c r="K126" s="8">
        <f>IF(OUT!P71="", "", OUT!P71)</f>
        <v>50</v>
      </c>
      <c r="L126" s="8" t="str">
        <f>IF(OUT!AE71="", "", OUT!AE71)</f>
        <v/>
      </c>
      <c r="M126" s="8" t="str">
        <f>IF(OUT!AG71="", "", OUT!AG71)</f>
        <v/>
      </c>
      <c r="N126" s="8" t="str">
        <f>IF(OUT!AQ71="", "", OUT!AQ71)</f>
        <v/>
      </c>
      <c r="O126" s="8" t="str">
        <f>IF(OUT!BO71="", "", OUT!BO71)</f>
        <v>T3</v>
      </c>
      <c r="P126" s="9">
        <f>IF(OUT!N71="", "", OUT!N71)</f>
        <v>0.82299999999999995</v>
      </c>
      <c r="Q126" s="10">
        <f>IF(OUT!O71="", "", OUT!O71)</f>
        <v>41.15</v>
      </c>
      <c r="R126" s="9" t="str">
        <f>IF(PPG!H71="", "", PPG!H71)</f>
        <v/>
      </c>
      <c r="S126" s="10" t="str">
        <f>IF(PPG!I71="", "", PPG!I71)</f>
        <v/>
      </c>
      <c r="T126" s="9" t="str">
        <f>IF(PPG!J71="", "", PPG!J71)</f>
        <v/>
      </c>
      <c r="U126" s="10" t="str">
        <f>IF(PPG!K71="", "", PPG!K71)</f>
        <v/>
      </c>
      <c r="V126" s="9" t="str">
        <f>IF(PPG!L71="", "", PPG!L71)</f>
        <v/>
      </c>
      <c r="W126" s="10" t="str">
        <f>IF(PPG!M71="", "", PPG!M71)</f>
        <v/>
      </c>
      <c r="X126" s="9" t="str">
        <f>IF(PPG!N71="", "", PPG!N71)</f>
        <v/>
      </c>
      <c r="Y126" s="10" t="str">
        <f>IF(PPG!O71="", "", PPG!O71)</f>
        <v/>
      </c>
      <c r="Z126" s="9" t="str">
        <f>IF(PPG!Q71="", "", PPG!Q71)</f>
        <v/>
      </c>
      <c r="AA126" s="10" t="str">
        <f>IF(PPG!R71="", "", PPG!R71)</f>
        <v/>
      </c>
      <c r="AB126" s="9" t="str">
        <f>IF(PPG!S71="", "", PPG!S71)</f>
        <v/>
      </c>
      <c r="AC126" s="10" t="str">
        <f>IF(PPG!T71="", "", PPG!T71)</f>
        <v/>
      </c>
      <c r="AD126" s="9" t="str">
        <f>IF(PPG!U71="", "", PPG!U71)</f>
        <v/>
      </c>
      <c r="AE126" s="10" t="str">
        <f>IF(PPG!V71="", "", PPG!V71)</f>
        <v/>
      </c>
      <c r="AF126" s="9" t="str">
        <f>IF(PPG!W71="", "", PPG!W71)</f>
        <v/>
      </c>
      <c r="AG126" s="10" t="str">
        <f>IF(PPG!X71="", "", PPG!X71)</f>
        <v/>
      </c>
      <c r="AH126" s="9" t="str">
        <f>IF(PPG!Y71="", "", PPG!Y71)</f>
        <v/>
      </c>
      <c r="AI126" s="10" t="str">
        <f>IF(PPG!Z71="", "", PPG!Z71)</f>
        <v/>
      </c>
      <c r="AJ126" s="31" t="str">
        <f>IF(D126&lt;&gt;"",D126*I126, "0.00")</f>
        <v>0.00</v>
      </c>
      <c r="AK126" s="8" t="str">
        <f>IF(D126&lt;&gt;"",D126, "0")</f>
        <v>0</v>
      </c>
      <c r="AL126" s="8" t="str">
        <f>IF(D126&lt;&gt;"",D126*K126, "0")</f>
        <v>0</v>
      </c>
    </row>
    <row r="127" spans="1:38">
      <c r="A127" s="8">
        <f>IF(OUT!C54="", "", OUT!C54)</f>
        <v>774</v>
      </c>
      <c r="B127" s="19">
        <f>IF(OUT!A54="", "", OUT!A54)</f>
        <v>40282</v>
      </c>
      <c r="C127" s="8" t="str">
        <f>IF(OUT!D54="", "", OUT!D54)</f>
        <v>DBCO</v>
      </c>
      <c r="D127" s="26"/>
      <c r="E127" s="35" t="str">
        <f>IF(OUT!E54="", "", OUT!E54)</f>
        <v>51 STRIP ORGANIC</v>
      </c>
      <c r="F127" s="23" t="str">
        <f>IF(OUT!AE54="NEW", "✷", "")</f>
        <v/>
      </c>
      <c r="G127" t="str">
        <f>IF(OUT!B54="", "", OUT!B54)</f>
        <v>SANTOLINA CHAMAECYPARISSUS (GRAY LAVENDER COTTON)</v>
      </c>
      <c r="H127" s="20">
        <f>IF(AND($K$3=1,$K$4="N"),P127,IF(AND($K$3=2,$K$4="N"),R127,IF(AND($K$3=3,$K$4="N"),T127,IF(AND($K$3=4,$K$4="N"),V127,IF(AND($K$3=5,$K$4="N"),X127,IF(AND($K$3=1,$K$4="Y"),Z127,IF(AND($K$3=2,$K$4="Y"),AB127,IF(AND($K$3=3,$K$4="Y"),AD127,IF(AND($K$3=4,$K$4="Y"),AF127,IF(AND($K$3=5,$K$4="Y"),AH127,"FALSE"))))))))))</f>
        <v>0.82299999999999995</v>
      </c>
      <c r="I127" s="21">
        <f>IF(AND($K$3=1,$K$4="N"),Q127,IF(AND($K$3=2,$K$4="N"),S127,IF(AND($K$3=3,$K$4="N"),U127,IF(AND($K$3=4,$K$4="N"),W127,IF(AND($K$3=5,$K$4="N"),Y127,IF(AND($K$3=1,$K$4="Y"),AA127,IF(AND($K$3=2,$K$4="Y"),AC127,IF(AND($K$3=3,$K$4="Y"),AE127,IF(AND($K$3=4,$K$4="Y"),AG127,IF(AND($K$3=5,$K$4="Y"),AI127,"FALSE"))))))))))</f>
        <v>41.15</v>
      </c>
      <c r="J127" s="35" t="str">
        <f>IF(OUT!F54="", "", OUT!F54)</f>
        <v>CERTIFIED ORGANIC STRIP TRAY</v>
      </c>
      <c r="K127" s="8">
        <f>IF(OUT!P54="", "", OUT!P54)</f>
        <v>50</v>
      </c>
      <c r="L127" s="8" t="str">
        <f>IF(OUT!AE54="", "", OUT!AE54)</f>
        <v/>
      </c>
      <c r="M127" s="8" t="str">
        <f>IF(OUT!AG54="", "", OUT!AG54)</f>
        <v/>
      </c>
      <c r="N127" s="8" t="str">
        <f>IF(OUT!AQ54="", "", OUT!AQ54)</f>
        <v/>
      </c>
      <c r="O127" s="8" t="str">
        <f>IF(OUT!BO54="", "", OUT!BO54)</f>
        <v>T3</v>
      </c>
      <c r="P127" s="9">
        <f>IF(OUT!N54="", "", OUT!N54)</f>
        <v>0.82299999999999995</v>
      </c>
      <c r="Q127" s="10">
        <f>IF(OUT!O54="", "", OUT!O54)</f>
        <v>41.15</v>
      </c>
      <c r="R127" s="9" t="str">
        <f>IF(PPG!H54="", "", PPG!H54)</f>
        <v/>
      </c>
      <c r="S127" s="10" t="str">
        <f>IF(PPG!I54="", "", PPG!I54)</f>
        <v/>
      </c>
      <c r="T127" s="9" t="str">
        <f>IF(PPG!J54="", "", PPG!J54)</f>
        <v/>
      </c>
      <c r="U127" s="10" t="str">
        <f>IF(PPG!K54="", "", PPG!K54)</f>
        <v/>
      </c>
      <c r="V127" s="9" t="str">
        <f>IF(PPG!L54="", "", PPG!L54)</f>
        <v/>
      </c>
      <c r="W127" s="10" t="str">
        <f>IF(PPG!M54="", "", PPG!M54)</f>
        <v/>
      </c>
      <c r="X127" s="9" t="str">
        <f>IF(PPG!N54="", "", PPG!N54)</f>
        <v/>
      </c>
      <c r="Y127" s="10" t="str">
        <f>IF(PPG!O54="", "", PPG!O54)</f>
        <v/>
      </c>
      <c r="Z127" s="9" t="str">
        <f>IF(PPG!Q54="", "", PPG!Q54)</f>
        <v/>
      </c>
      <c r="AA127" s="10" t="str">
        <f>IF(PPG!R54="", "", PPG!R54)</f>
        <v/>
      </c>
      <c r="AB127" s="9" t="str">
        <f>IF(PPG!S54="", "", PPG!S54)</f>
        <v/>
      </c>
      <c r="AC127" s="10" t="str">
        <f>IF(PPG!T54="", "", PPG!T54)</f>
        <v/>
      </c>
      <c r="AD127" s="9" t="str">
        <f>IF(PPG!U54="", "", PPG!U54)</f>
        <v/>
      </c>
      <c r="AE127" s="10" t="str">
        <f>IF(PPG!V54="", "", PPG!V54)</f>
        <v/>
      </c>
      <c r="AF127" s="9" t="str">
        <f>IF(PPG!W54="", "", PPG!W54)</f>
        <v/>
      </c>
      <c r="AG127" s="10" t="str">
        <f>IF(PPG!X54="", "", PPG!X54)</f>
        <v/>
      </c>
      <c r="AH127" s="9" t="str">
        <f>IF(PPG!Y54="", "", PPG!Y54)</f>
        <v/>
      </c>
      <c r="AI127" s="10" t="str">
        <f>IF(PPG!Z54="", "", PPG!Z54)</f>
        <v/>
      </c>
      <c r="AJ127" s="31" t="str">
        <f>IF(D127&lt;&gt;"",D127*I127, "0.00")</f>
        <v>0.00</v>
      </c>
      <c r="AK127" s="8" t="str">
        <f>IF(D127&lt;&gt;"",D127, "0")</f>
        <v>0</v>
      </c>
      <c r="AL127" s="8" t="str">
        <f>IF(D127&lt;&gt;"",D127*K127, "0")</f>
        <v>0</v>
      </c>
    </row>
  </sheetData>
  <sheetProtection algorithmName="SHA-512" hashValue="bsb2t3YliD3Xjp6yx+wNBCX3BR/hL/k4IEbbIP6ZIPMWomReaD70Z/sJZnYKpahJsIEvVZO29xh96HSI918phg==" saltValue="ZYpNB6GmIJHFrxUI/QS7cQ==" spinCount="100000" sheet="1" objects="1" scenarios="1" selectLockedCells="1" sort="0" autoFilter="0"/>
  <autoFilter ref="A6:AL6" xr:uid="{5BCC8B82-BBC9-2447-AA57-0BEA0B4B8089}">
    <sortState xmlns:xlrd2="http://schemas.microsoft.com/office/spreadsheetml/2017/richdata2" ref="A7:AL127">
      <sortCondition ref="G6:G127"/>
    </sortState>
  </autoFilter>
  <mergeCells count="35"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H4:I4"/>
    <mergeCell ref="A4:G5"/>
    <mergeCell ref="H1:I1"/>
    <mergeCell ref="A1:B1"/>
    <mergeCell ref="A2:B2"/>
    <mergeCell ref="C1:D1"/>
    <mergeCell ref="C2:D2"/>
    <mergeCell ref="E1:F1"/>
    <mergeCell ref="E2:F2"/>
    <mergeCell ref="E3:F3"/>
    <mergeCell ref="A3:C3"/>
    <mergeCell ref="H2:I2"/>
    <mergeCell ref="H3:I3"/>
    <mergeCell ref="AB5:AC5"/>
    <mergeCell ref="AH5:AI5"/>
    <mergeCell ref="H5:I5"/>
    <mergeCell ref="R5:S5"/>
    <mergeCell ref="Z5:AA5"/>
    <mergeCell ref="P5:Q5"/>
    <mergeCell ref="T5:U5"/>
    <mergeCell ref="X5:Y5"/>
    <mergeCell ref="V5:W5"/>
    <mergeCell ref="AF5:AG5"/>
    <mergeCell ref="AD5:AE5"/>
    <mergeCell ref="J5:K5"/>
  </mergeCells>
  <printOptions horizontalCentered="1"/>
  <pageMargins left="0.25" right="0.25" top="0.92500000000000004" bottom="0.5" header="0.25" footer="0.25"/>
  <pageSetup scale="71" fitToHeight="250" orientation="portrait" horizontalDpi="0" verticalDpi="0"/>
  <headerFooter scaleWithDoc="0">
    <oddHeader>&amp;L&amp;"Helvetica,Regular"&amp;14&amp;K000000Germania Seed Company
www.germaniaseed.com&amp;C&amp;"Calibri,Regular"&amp;16&amp;K000000Hillcrest 2027
Plant Order Form&amp;R&amp;"Helvetica,Regular"&amp;K000000Ph. 800-380-4721
Fax: 800-410-4721
mail@germaniaseed.com</oddHeader>
    <oddFooter>&amp;C&amp;"Helvetica,Regular"&amp;K272727&amp;F : &amp;A     &amp;D    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B127-8FD7-D049-B509-5DBC08300543}">
  <dimension ref="A1:BO121"/>
  <sheetViews>
    <sheetView workbookViewId="0">
      <selection activeCell="G1" sqref="G1:H1048576"/>
    </sheetView>
  </sheetViews>
  <sheetFormatPr baseColWidth="10" defaultRowHeight="16"/>
  <sheetData>
    <row r="1" spans="1:67" s="34" customFormat="1" ht="16" customHeight="1">
      <c r="A1" s="43">
        <v>6028</v>
      </c>
      <c r="B1" s="34" t="s">
        <v>43</v>
      </c>
      <c r="C1" s="34">
        <v>774</v>
      </c>
      <c r="D1" s="34" t="s">
        <v>44</v>
      </c>
      <c r="E1" s="34" t="s">
        <v>45</v>
      </c>
      <c r="F1" s="34" t="s">
        <v>46</v>
      </c>
      <c r="I1" s="34">
        <v>0.3</v>
      </c>
      <c r="J1" s="34">
        <v>0.82299999999999995</v>
      </c>
      <c r="K1" s="34">
        <v>0.67</v>
      </c>
      <c r="L1" s="34">
        <v>0</v>
      </c>
      <c r="M1" s="34">
        <v>0</v>
      </c>
      <c r="N1" s="34">
        <v>0.82299999999999995</v>
      </c>
      <c r="O1" s="34">
        <v>41.15</v>
      </c>
      <c r="P1" s="34">
        <v>50</v>
      </c>
      <c r="Q1" s="34">
        <v>202627</v>
      </c>
      <c r="R1" s="34">
        <v>202726</v>
      </c>
      <c r="T1" s="34">
        <v>12</v>
      </c>
      <c r="U1" s="34">
        <v>939822</v>
      </c>
      <c r="V1" s="34">
        <v>2</v>
      </c>
      <c r="AO1" s="34" t="s">
        <v>47</v>
      </c>
      <c r="AP1" s="34" t="s">
        <v>48</v>
      </c>
      <c r="BC1" s="34" t="s">
        <v>49</v>
      </c>
      <c r="BD1" s="34" t="s">
        <v>50</v>
      </c>
      <c r="BO1" s="34" t="s">
        <v>49</v>
      </c>
    </row>
    <row r="2" spans="1:67">
      <c r="A2">
        <v>7577</v>
      </c>
      <c r="B2" t="s">
        <v>51</v>
      </c>
      <c r="C2">
        <v>774</v>
      </c>
      <c r="D2" t="s">
        <v>44</v>
      </c>
      <c r="E2" t="s">
        <v>45</v>
      </c>
      <c r="F2" t="s">
        <v>46</v>
      </c>
      <c r="I2">
        <v>0.3</v>
      </c>
      <c r="J2">
        <v>0.82299999999999995</v>
      </c>
      <c r="K2">
        <v>0.67</v>
      </c>
      <c r="L2">
        <v>0</v>
      </c>
      <c r="M2">
        <v>0</v>
      </c>
      <c r="N2">
        <v>0.82299999999999995</v>
      </c>
      <c r="O2">
        <v>41.15</v>
      </c>
      <c r="P2">
        <v>50</v>
      </c>
      <c r="Q2">
        <v>202627</v>
      </c>
      <c r="R2">
        <v>202726</v>
      </c>
      <c r="T2">
        <v>12</v>
      </c>
      <c r="U2">
        <v>939657</v>
      </c>
      <c r="V2">
        <v>2</v>
      </c>
      <c r="AO2" t="s">
        <v>47</v>
      </c>
      <c r="AP2" t="s">
        <v>48</v>
      </c>
      <c r="BC2" t="s">
        <v>49</v>
      </c>
      <c r="BD2" t="s">
        <v>50</v>
      </c>
      <c r="BO2" t="s">
        <v>49</v>
      </c>
    </row>
    <row r="3" spans="1:67">
      <c r="A3">
        <v>7738</v>
      </c>
      <c r="B3" t="s">
        <v>52</v>
      </c>
      <c r="C3">
        <v>774</v>
      </c>
      <c r="D3" t="s">
        <v>44</v>
      </c>
      <c r="E3" t="s">
        <v>45</v>
      </c>
      <c r="F3" t="s">
        <v>46</v>
      </c>
      <c r="I3">
        <v>0.3</v>
      </c>
      <c r="J3">
        <v>0.81200000000000006</v>
      </c>
      <c r="K3">
        <v>0.65</v>
      </c>
      <c r="L3">
        <v>0</v>
      </c>
      <c r="M3">
        <v>0</v>
      </c>
      <c r="N3">
        <v>0.81200000000000006</v>
      </c>
      <c r="O3">
        <v>40.6</v>
      </c>
      <c r="P3">
        <v>50</v>
      </c>
      <c r="Q3">
        <v>202627</v>
      </c>
      <c r="R3">
        <v>202726</v>
      </c>
      <c r="T3">
        <v>12</v>
      </c>
      <c r="U3">
        <v>939594</v>
      </c>
      <c r="V3">
        <v>1</v>
      </c>
      <c r="AM3" t="s">
        <v>53</v>
      </c>
      <c r="AN3" t="s">
        <v>54</v>
      </c>
      <c r="BC3" t="s">
        <v>49</v>
      </c>
      <c r="BD3" t="s">
        <v>50</v>
      </c>
      <c r="BO3" t="s">
        <v>49</v>
      </c>
    </row>
    <row r="4" spans="1:67">
      <c r="A4">
        <v>7746</v>
      </c>
      <c r="B4" t="s">
        <v>55</v>
      </c>
      <c r="C4">
        <v>774</v>
      </c>
      <c r="D4" t="s">
        <v>44</v>
      </c>
      <c r="E4" t="s">
        <v>45</v>
      </c>
      <c r="F4" t="s">
        <v>46</v>
      </c>
      <c r="I4">
        <v>0.3</v>
      </c>
      <c r="J4">
        <v>0.82299999999999995</v>
      </c>
      <c r="K4">
        <v>0.67</v>
      </c>
      <c r="L4">
        <v>0</v>
      </c>
      <c r="M4">
        <v>0</v>
      </c>
      <c r="N4">
        <v>0.82299999999999995</v>
      </c>
      <c r="O4">
        <v>41.15</v>
      </c>
      <c r="P4">
        <v>50</v>
      </c>
      <c r="Q4">
        <v>202627</v>
      </c>
      <c r="R4">
        <v>202726</v>
      </c>
      <c r="T4">
        <v>12</v>
      </c>
      <c r="U4">
        <v>939660</v>
      </c>
      <c r="V4">
        <v>2</v>
      </c>
      <c r="AM4" t="s">
        <v>53</v>
      </c>
      <c r="AN4" t="s">
        <v>54</v>
      </c>
      <c r="BC4" t="s">
        <v>49</v>
      </c>
      <c r="BD4" t="s">
        <v>50</v>
      </c>
      <c r="BO4" t="s">
        <v>49</v>
      </c>
    </row>
    <row r="5" spans="1:67">
      <c r="A5">
        <v>7751</v>
      </c>
      <c r="B5" t="s">
        <v>56</v>
      </c>
      <c r="C5">
        <v>774</v>
      </c>
      <c r="D5" t="s">
        <v>44</v>
      </c>
      <c r="E5" t="s">
        <v>45</v>
      </c>
      <c r="F5" t="s">
        <v>46</v>
      </c>
      <c r="I5">
        <v>0.3</v>
      </c>
      <c r="J5">
        <v>0.82299999999999995</v>
      </c>
      <c r="K5">
        <v>0.67</v>
      </c>
      <c r="L5">
        <v>0</v>
      </c>
      <c r="M5">
        <v>0</v>
      </c>
      <c r="N5">
        <v>0.82299999999999995</v>
      </c>
      <c r="O5">
        <v>41.15</v>
      </c>
      <c r="P5">
        <v>50</v>
      </c>
      <c r="Q5">
        <v>202627</v>
      </c>
      <c r="R5">
        <v>202726</v>
      </c>
      <c r="T5">
        <v>12</v>
      </c>
      <c r="U5">
        <v>939688</v>
      </c>
      <c r="V5">
        <v>2</v>
      </c>
      <c r="AM5" t="s">
        <v>53</v>
      </c>
      <c r="AN5" t="s">
        <v>54</v>
      </c>
      <c r="BC5" t="s">
        <v>49</v>
      </c>
      <c r="BD5" t="s">
        <v>50</v>
      </c>
      <c r="BO5" t="s">
        <v>49</v>
      </c>
    </row>
    <row r="6" spans="1:67">
      <c r="A6">
        <v>7758</v>
      </c>
      <c r="B6" t="s">
        <v>57</v>
      </c>
      <c r="C6">
        <v>774</v>
      </c>
      <c r="D6" t="s">
        <v>44</v>
      </c>
      <c r="E6" t="s">
        <v>45</v>
      </c>
      <c r="F6" t="s">
        <v>46</v>
      </c>
      <c r="I6">
        <v>0.3</v>
      </c>
      <c r="J6">
        <v>0.81200000000000006</v>
      </c>
      <c r="K6">
        <v>0.65</v>
      </c>
      <c r="L6">
        <v>0</v>
      </c>
      <c r="M6">
        <v>0</v>
      </c>
      <c r="N6">
        <v>0.81200000000000006</v>
      </c>
      <c r="O6">
        <v>40.6</v>
      </c>
      <c r="P6">
        <v>50</v>
      </c>
      <c r="Q6">
        <v>202627</v>
      </c>
      <c r="R6">
        <v>202726</v>
      </c>
      <c r="T6">
        <v>12</v>
      </c>
      <c r="U6">
        <v>939626</v>
      </c>
      <c r="V6">
        <v>1</v>
      </c>
      <c r="AM6" t="s">
        <v>53</v>
      </c>
      <c r="AN6" t="s">
        <v>54</v>
      </c>
      <c r="BC6" t="s">
        <v>49</v>
      </c>
      <c r="BD6" t="s">
        <v>50</v>
      </c>
      <c r="BO6" t="s">
        <v>49</v>
      </c>
    </row>
    <row r="7" spans="1:67">
      <c r="A7">
        <v>7762</v>
      </c>
      <c r="B7" t="s">
        <v>58</v>
      </c>
      <c r="C7">
        <v>774</v>
      </c>
      <c r="D7" t="s">
        <v>44</v>
      </c>
      <c r="E7" t="s">
        <v>45</v>
      </c>
      <c r="F7" t="s">
        <v>46</v>
      </c>
      <c r="I7">
        <v>0.3</v>
      </c>
      <c r="J7">
        <v>0.82299999999999995</v>
      </c>
      <c r="K7">
        <v>0.67</v>
      </c>
      <c r="L7">
        <v>0</v>
      </c>
      <c r="M7">
        <v>0</v>
      </c>
      <c r="N7">
        <v>0.82299999999999995</v>
      </c>
      <c r="O7">
        <v>41.15</v>
      </c>
      <c r="P7">
        <v>50</v>
      </c>
      <c r="Q7">
        <v>202627</v>
      </c>
      <c r="R7">
        <v>202726</v>
      </c>
      <c r="T7">
        <v>12</v>
      </c>
      <c r="U7">
        <v>939702</v>
      </c>
      <c r="V7">
        <v>2</v>
      </c>
      <c r="AM7" t="s">
        <v>53</v>
      </c>
      <c r="AN7" t="s">
        <v>54</v>
      </c>
      <c r="BC7" t="s">
        <v>49</v>
      </c>
      <c r="BD7" t="s">
        <v>50</v>
      </c>
      <c r="BO7" t="s">
        <v>49</v>
      </c>
    </row>
    <row r="8" spans="1:67">
      <c r="A8">
        <v>7764</v>
      </c>
      <c r="B8" t="s">
        <v>59</v>
      </c>
      <c r="C8">
        <v>774</v>
      </c>
      <c r="D8" t="s">
        <v>44</v>
      </c>
      <c r="E8" t="s">
        <v>45</v>
      </c>
      <c r="F8" t="s">
        <v>46</v>
      </c>
      <c r="I8">
        <v>0.3</v>
      </c>
      <c r="J8">
        <v>0.81200000000000006</v>
      </c>
      <c r="K8">
        <v>0.65</v>
      </c>
      <c r="L8">
        <v>0</v>
      </c>
      <c r="M8">
        <v>0</v>
      </c>
      <c r="N8">
        <v>0.81200000000000006</v>
      </c>
      <c r="O8">
        <v>40.6</v>
      </c>
      <c r="P8">
        <v>50</v>
      </c>
      <c r="Q8">
        <v>202627</v>
      </c>
      <c r="R8">
        <v>202726</v>
      </c>
      <c r="T8">
        <v>12</v>
      </c>
      <c r="U8">
        <v>939912</v>
      </c>
      <c r="V8">
        <v>1</v>
      </c>
      <c r="AM8" t="s">
        <v>53</v>
      </c>
      <c r="AN8" t="s">
        <v>54</v>
      </c>
      <c r="BC8" t="s">
        <v>49</v>
      </c>
      <c r="BD8" t="s">
        <v>50</v>
      </c>
      <c r="BO8" t="s">
        <v>49</v>
      </c>
    </row>
    <row r="9" spans="1:67">
      <c r="A9">
        <v>7765</v>
      </c>
      <c r="B9" t="s">
        <v>60</v>
      </c>
      <c r="C9">
        <v>774</v>
      </c>
      <c r="D9" t="s">
        <v>44</v>
      </c>
      <c r="E9" t="s">
        <v>45</v>
      </c>
      <c r="F9" t="s">
        <v>46</v>
      </c>
      <c r="I9">
        <v>0.3</v>
      </c>
      <c r="J9">
        <v>0.82299999999999995</v>
      </c>
      <c r="K9">
        <v>0.67</v>
      </c>
      <c r="L9">
        <v>0</v>
      </c>
      <c r="M9">
        <v>0</v>
      </c>
      <c r="N9">
        <v>0.82299999999999995</v>
      </c>
      <c r="O9">
        <v>41.15</v>
      </c>
      <c r="P9">
        <v>50</v>
      </c>
      <c r="Q9">
        <v>202627</v>
      </c>
      <c r="R9">
        <v>202726</v>
      </c>
      <c r="T9">
        <v>12</v>
      </c>
      <c r="U9">
        <v>940542</v>
      </c>
      <c r="V9">
        <v>2</v>
      </c>
      <c r="AM9" t="s">
        <v>53</v>
      </c>
      <c r="AN9" t="s">
        <v>54</v>
      </c>
      <c r="BC9" t="s">
        <v>49</v>
      </c>
      <c r="BD9" t="s">
        <v>50</v>
      </c>
      <c r="BO9" t="s">
        <v>49</v>
      </c>
    </row>
    <row r="10" spans="1:67">
      <c r="A10">
        <v>7767</v>
      </c>
      <c r="B10" t="s">
        <v>61</v>
      </c>
      <c r="C10">
        <v>774</v>
      </c>
      <c r="D10" t="s">
        <v>44</v>
      </c>
      <c r="E10" t="s">
        <v>45</v>
      </c>
      <c r="F10" t="s">
        <v>46</v>
      </c>
      <c r="I10">
        <v>0.3</v>
      </c>
      <c r="J10">
        <v>0.81200000000000006</v>
      </c>
      <c r="K10">
        <v>0.65</v>
      </c>
      <c r="L10">
        <v>0</v>
      </c>
      <c r="M10">
        <v>0</v>
      </c>
      <c r="N10">
        <v>0.81200000000000006</v>
      </c>
      <c r="O10">
        <v>40.6</v>
      </c>
      <c r="P10">
        <v>50</v>
      </c>
      <c r="Q10">
        <v>202627</v>
      </c>
      <c r="R10">
        <v>202726</v>
      </c>
      <c r="T10">
        <v>12</v>
      </c>
      <c r="U10">
        <v>940122</v>
      </c>
      <c r="V10">
        <v>1</v>
      </c>
      <c r="AO10" t="s">
        <v>47</v>
      </c>
      <c r="AP10" t="s">
        <v>48</v>
      </c>
      <c r="BC10" t="s">
        <v>49</v>
      </c>
      <c r="BD10" t="s">
        <v>50</v>
      </c>
      <c r="BO10" t="s">
        <v>49</v>
      </c>
    </row>
    <row r="11" spans="1:67">
      <c r="A11">
        <v>7776</v>
      </c>
      <c r="B11" t="s">
        <v>62</v>
      </c>
      <c r="C11">
        <v>774</v>
      </c>
      <c r="D11" t="s">
        <v>44</v>
      </c>
      <c r="E11" t="s">
        <v>45</v>
      </c>
      <c r="F11" t="s">
        <v>46</v>
      </c>
      <c r="I11">
        <v>0.3</v>
      </c>
      <c r="J11">
        <v>0.81200000000000006</v>
      </c>
      <c r="K11">
        <v>0.65</v>
      </c>
      <c r="L11">
        <v>0</v>
      </c>
      <c r="M11">
        <v>0</v>
      </c>
      <c r="N11">
        <v>0.81200000000000006</v>
      </c>
      <c r="O11">
        <v>40.6</v>
      </c>
      <c r="P11">
        <v>50</v>
      </c>
      <c r="Q11">
        <v>202627</v>
      </c>
      <c r="R11">
        <v>202726</v>
      </c>
      <c r="T11">
        <v>12</v>
      </c>
      <c r="U11">
        <v>939655</v>
      </c>
      <c r="V11">
        <v>1</v>
      </c>
      <c r="AM11" t="s">
        <v>53</v>
      </c>
      <c r="AN11" t="s">
        <v>54</v>
      </c>
      <c r="BC11" t="s">
        <v>49</v>
      </c>
      <c r="BD11" t="s">
        <v>50</v>
      </c>
      <c r="BO11" t="s">
        <v>49</v>
      </c>
    </row>
    <row r="12" spans="1:67">
      <c r="A12">
        <v>7780</v>
      </c>
      <c r="B12" t="s">
        <v>63</v>
      </c>
      <c r="C12">
        <v>774</v>
      </c>
      <c r="D12" t="s">
        <v>44</v>
      </c>
      <c r="E12" t="s">
        <v>45</v>
      </c>
      <c r="F12" t="s">
        <v>46</v>
      </c>
      <c r="I12">
        <v>0.3</v>
      </c>
      <c r="J12">
        <v>0.81200000000000006</v>
      </c>
      <c r="K12">
        <v>0.65</v>
      </c>
      <c r="L12">
        <v>0</v>
      </c>
      <c r="M12">
        <v>0</v>
      </c>
      <c r="N12">
        <v>0.81200000000000006</v>
      </c>
      <c r="O12">
        <v>40.6</v>
      </c>
      <c r="P12">
        <v>50</v>
      </c>
      <c r="Q12">
        <v>202627</v>
      </c>
      <c r="R12">
        <v>202726</v>
      </c>
      <c r="T12">
        <v>12</v>
      </c>
      <c r="U12">
        <v>940544</v>
      </c>
      <c r="V12">
        <v>1</v>
      </c>
      <c r="AM12" t="s">
        <v>53</v>
      </c>
      <c r="AN12" t="s">
        <v>54</v>
      </c>
      <c r="BC12" t="s">
        <v>49</v>
      </c>
      <c r="BD12" t="s">
        <v>50</v>
      </c>
      <c r="BO12" t="s">
        <v>49</v>
      </c>
    </row>
    <row r="13" spans="1:67">
      <c r="A13">
        <v>7782</v>
      </c>
      <c r="B13" t="s">
        <v>64</v>
      </c>
      <c r="C13">
        <v>774</v>
      </c>
      <c r="D13" t="s">
        <v>44</v>
      </c>
      <c r="E13" t="s">
        <v>45</v>
      </c>
      <c r="F13" t="s">
        <v>46</v>
      </c>
      <c r="I13">
        <v>0.3</v>
      </c>
      <c r="J13">
        <v>0.81200000000000006</v>
      </c>
      <c r="K13">
        <v>0.65</v>
      </c>
      <c r="L13">
        <v>0</v>
      </c>
      <c r="M13">
        <v>0</v>
      </c>
      <c r="N13">
        <v>0.81200000000000006</v>
      </c>
      <c r="O13">
        <v>40.6</v>
      </c>
      <c r="P13">
        <v>50</v>
      </c>
      <c r="Q13">
        <v>202627</v>
      </c>
      <c r="R13">
        <v>202726</v>
      </c>
      <c r="T13">
        <v>12</v>
      </c>
      <c r="U13">
        <v>939555</v>
      </c>
      <c r="V13">
        <v>1</v>
      </c>
      <c r="AM13" t="s">
        <v>53</v>
      </c>
      <c r="AN13" t="s">
        <v>54</v>
      </c>
      <c r="BC13" t="s">
        <v>49</v>
      </c>
      <c r="BD13" t="s">
        <v>50</v>
      </c>
      <c r="BO13" t="s">
        <v>49</v>
      </c>
    </row>
    <row r="14" spans="1:67">
      <c r="A14">
        <v>7783</v>
      </c>
      <c r="B14" t="s">
        <v>65</v>
      </c>
      <c r="C14">
        <v>774</v>
      </c>
      <c r="D14" t="s">
        <v>44</v>
      </c>
      <c r="E14" t="s">
        <v>45</v>
      </c>
      <c r="F14" t="s">
        <v>46</v>
      </c>
      <c r="I14">
        <v>0.3</v>
      </c>
      <c r="J14">
        <v>0.82299999999999995</v>
      </c>
      <c r="K14">
        <v>0.67</v>
      </c>
      <c r="L14">
        <v>0</v>
      </c>
      <c r="M14">
        <v>0</v>
      </c>
      <c r="N14">
        <v>0.82299999999999995</v>
      </c>
      <c r="O14">
        <v>41.15</v>
      </c>
      <c r="P14">
        <v>50</v>
      </c>
      <c r="Q14">
        <v>202627</v>
      </c>
      <c r="R14">
        <v>202726</v>
      </c>
      <c r="T14">
        <v>12</v>
      </c>
      <c r="U14">
        <v>940405</v>
      </c>
      <c r="V14">
        <v>2</v>
      </c>
      <c r="AO14" t="s">
        <v>47</v>
      </c>
      <c r="AP14" t="s">
        <v>48</v>
      </c>
      <c r="BC14" t="s">
        <v>49</v>
      </c>
      <c r="BD14" t="s">
        <v>50</v>
      </c>
      <c r="BO14" t="s">
        <v>49</v>
      </c>
    </row>
    <row r="15" spans="1:67">
      <c r="A15">
        <v>7787</v>
      </c>
      <c r="B15" t="s">
        <v>66</v>
      </c>
      <c r="C15">
        <v>774</v>
      </c>
      <c r="D15" t="s">
        <v>44</v>
      </c>
      <c r="E15" t="s">
        <v>45</v>
      </c>
      <c r="F15" t="s">
        <v>46</v>
      </c>
      <c r="I15">
        <v>0.3</v>
      </c>
      <c r="J15">
        <v>0.82299999999999995</v>
      </c>
      <c r="K15">
        <v>0.67</v>
      </c>
      <c r="L15">
        <v>0</v>
      </c>
      <c r="M15">
        <v>0</v>
      </c>
      <c r="N15">
        <v>0.82299999999999995</v>
      </c>
      <c r="O15">
        <v>41.15</v>
      </c>
      <c r="P15">
        <v>50</v>
      </c>
      <c r="Q15">
        <v>202627</v>
      </c>
      <c r="R15">
        <v>202726</v>
      </c>
      <c r="T15">
        <v>12</v>
      </c>
      <c r="U15">
        <v>940402</v>
      </c>
      <c r="V15">
        <v>2</v>
      </c>
      <c r="AO15" t="s">
        <v>47</v>
      </c>
      <c r="AP15" t="s">
        <v>48</v>
      </c>
      <c r="BC15" t="s">
        <v>49</v>
      </c>
      <c r="BD15" t="s">
        <v>50</v>
      </c>
      <c r="BO15" t="s">
        <v>49</v>
      </c>
    </row>
    <row r="16" spans="1:67">
      <c r="A16">
        <v>7896</v>
      </c>
      <c r="B16" t="s">
        <v>67</v>
      </c>
      <c r="C16">
        <v>774</v>
      </c>
      <c r="D16" t="s">
        <v>44</v>
      </c>
      <c r="E16" t="s">
        <v>45</v>
      </c>
      <c r="F16" t="s">
        <v>46</v>
      </c>
      <c r="I16">
        <v>0.3</v>
      </c>
      <c r="J16">
        <v>0.82299999999999995</v>
      </c>
      <c r="K16">
        <v>0.67</v>
      </c>
      <c r="L16">
        <v>0</v>
      </c>
      <c r="M16">
        <v>0</v>
      </c>
      <c r="N16">
        <v>0.82299999999999995</v>
      </c>
      <c r="O16">
        <v>41.15</v>
      </c>
      <c r="P16">
        <v>50</v>
      </c>
      <c r="Q16">
        <v>202627</v>
      </c>
      <c r="R16">
        <v>202726</v>
      </c>
      <c r="T16">
        <v>12</v>
      </c>
      <c r="U16">
        <v>940234</v>
      </c>
      <c r="V16">
        <v>2</v>
      </c>
      <c r="AM16" t="s">
        <v>53</v>
      </c>
      <c r="AN16" t="s">
        <v>54</v>
      </c>
      <c r="BC16" t="s">
        <v>49</v>
      </c>
      <c r="BD16" t="s">
        <v>50</v>
      </c>
      <c r="BO16" t="s">
        <v>49</v>
      </c>
    </row>
    <row r="17" spans="1:67">
      <c r="A17">
        <v>10596</v>
      </c>
      <c r="B17" t="s">
        <v>68</v>
      </c>
      <c r="C17">
        <v>774</v>
      </c>
      <c r="D17" t="s">
        <v>44</v>
      </c>
      <c r="E17" t="s">
        <v>45</v>
      </c>
      <c r="F17" t="s">
        <v>46</v>
      </c>
      <c r="I17">
        <v>0.3</v>
      </c>
      <c r="J17">
        <v>0.82299999999999995</v>
      </c>
      <c r="K17">
        <v>0.67</v>
      </c>
      <c r="L17">
        <v>0</v>
      </c>
      <c r="M17">
        <v>0</v>
      </c>
      <c r="N17">
        <v>0.82299999999999995</v>
      </c>
      <c r="O17">
        <v>41.15</v>
      </c>
      <c r="P17">
        <v>50</v>
      </c>
      <c r="Q17">
        <v>202627</v>
      </c>
      <c r="R17">
        <v>202726</v>
      </c>
      <c r="T17">
        <v>12</v>
      </c>
      <c r="U17">
        <v>940238</v>
      </c>
      <c r="V17">
        <v>2</v>
      </c>
      <c r="AM17" t="s">
        <v>53</v>
      </c>
      <c r="AN17" t="s">
        <v>54</v>
      </c>
      <c r="BC17" t="s">
        <v>49</v>
      </c>
      <c r="BD17" t="s">
        <v>50</v>
      </c>
      <c r="BO17" t="s">
        <v>49</v>
      </c>
    </row>
    <row r="18" spans="1:67">
      <c r="A18">
        <v>10722</v>
      </c>
      <c r="B18" t="s">
        <v>69</v>
      </c>
      <c r="C18">
        <v>774</v>
      </c>
      <c r="D18" t="s">
        <v>44</v>
      </c>
      <c r="E18" t="s">
        <v>45</v>
      </c>
      <c r="F18" t="s">
        <v>46</v>
      </c>
      <c r="I18">
        <v>0.3</v>
      </c>
      <c r="J18">
        <v>0.82299999999999995</v>
      </c>
      <c r="K18">
        <v>0.67</v>
      </c>
      <c r="L18">
        <v>0</v>
      </c>
      <c r="M18">
        <v>0</v>
      </c>
      <c r="N18">
        <v>0.82299999999999995</v>
      </c>
      <c r="O18">
        <v>41.15</v>
      </c>
      <c r="P18">
        <v>50</v>
      </c>
      <c r="Q18">
        <v>202627</v>
      </c>
      <c r="R18">
        <v>202726</v>
      </c>
      <c r="T18">
        <v>12</v>
      </c>
      <c r="U18">
        <v>939739</v>
      </c>
      <c r="V18">
        <v>2</v>
      </c>
      <c r="AO18" t="s">
        <v>47</v>
      </c>
      <c r="AP18" t="s">
        <v>48</v>
      </c>
      <c r="BC18" t="s">
        <v>49</v>
      </c>
      <c r="BD18" t="s">
        <v>50</v>
      </c>
      <c r="BO18" t="s">
        <v>49</v>
      </c>
    </row>
    <row r="19" spans="1:67">
      <c r="A19">
        <v>10723</v>
      </c>
      <c r="B19" t="s">
        <v>70</v>
      </c>
      <c r="C19">
        <v>774</v>
      </c>
      <c r="D19" t="s">
        <v>44</v>
      </c>
      <c r="E19" t="s">
        <v>45</v>
      </c>
      <c r="F19" t="s">
        <v>46</v>
      </c>
      <c r="I19">
        <v>0.3</v>
      </c>
      <c r="J19">
        <v>0.82299999999999995</v>
      </c>
      <c r="K19">
        <v>0.67</v>
      </c>
      <c r="L19">
        <v>0</v>
      </c>
      <c r="M19">
        <v>0</v>
      </c>
      <c r="N19">
        <v>0.82299999999999995</v>
      </c>
      <c r="O19">
        <v>41.15</v>
      </c>
      <c r="P19">
        <v>50</v>
      </c>
      <c r="Q19">
        <v>202627</v>
      </c>
      <c r="R19">
        <v>202726</v>
      </c>
      <c r="T19">
        <v>12</v>
      </c>
      <c r="U19">
        <v>940757</v>
      </c>
      <c r="V19">
        <v>2</v>
      </c>
      <c r="AO19" t="s">
        <v>47</v>
      </c>
      <c r="AP19" t="s">
        <v>48</v>
      </c>
      <c r="BC19" t="s">
        <v>49</v>
      </c>
      <c r="BD19" t="s">
        <v>50</v>
      </c>
      <c r="BO19" t="s">
        <v>49</v>
      </c>
    </row>
    <row r="20" spans="1:67">
      <c r="A20">
        <v>10730</v>
      </c>
      <c r="B20" t="s">
        <v>71</v>
      </c>
      <c r="C20">
        <v>774</v>
      </c>
      <c r="D20" t="s">
        <v>44</v>
      </c>
      <c r="E20" t="s">
        <v>45</v>
      </c>
      <c r="F20" t="s">
        <v>46</v>
      </c>
      <c r="I20">
        <v>0.3</v>
      </c>
      <c r="J20">
        <v>0.82299999999999995</v>
      </c>
      <c r="K20">
        <v>0.67</v>
      </c>
      <c r="L20">
        <v>0</v>
      </c>
      <c r="M20">
        <v>0</v>
      </c>
      <c r="N20">
        <v>0.82299999999999995</v>
      </c>
      <c r="O20">
        <v>41.15</v>
      </c>
      <c r="P20">
        <v>50</v>
      </c>
      <c r="Q20">
        <v>202627</v>
      </c>
      <c r="R20">
        <v>202726</v>
      </c>
      <c r="T20">
        <v>12</v>
      </c>
      <c r="U20">
        <v>939588</v>
      </c>
      <c r="V20">
        <v>2</v>
      </c>
      <c r="AM20" t="s">
        <v>53</v>
      </c>
      <c r="AN20" t="s">
        <v>54</v>
      </c>
      <c r="BC20" t="s">
        <v>49</v>
      </c>
      <c r="BD20" t="s">
        <v>50</v>
      </c>
      <c r="BO20" t="s">
        <v>49</v>
      </c>
    </row>
    <row r="21" spans="1:67">
      <c r="A21">
        <v>10731</v>
      </c>
      <c r="B21" t="s">
        <v>72</v>
      </c>
      <c r="C21">
        <v>774</v>
      </c>
      <c r="D21" t="s">
        <v>44</v>
      </c>
      <c r="E21" t="s">
        <v>45</v>
      </c>
      <c r="F21" t="s">
        <v>46</v>
      </c>
      <c r="I21">
        <v>0.3</v>
      </c>
      <c r="J21">
        <v>0.82299999999999995</v>
      </c>
      <c r="K21">
        <v>0.67</v>
      </c>
      <c r="L21">
        <v>0</v>
      </c>
      <c r="M21">
        <v>0</v>
      </c>
      <c r="N21">
        <v>0.82299999999999995</v>
      </c>
      <c r="O21">
        <v>41.15</v>
      </c>
      <c r="P21">
        <v>50</v>
      </c>
      <c r="Q21">
        <v>202627</v>
      </c>
      <c r="R21">
        <v>202726</v>
      </c>
      <c r="T21">
        <v>12</v>
      </c>
      <c r="U21">
        <v>939624</v>
      </c>
      <c r="V21">
        <v>2</v>
      </c>
      <c r="AM21" t="s">
        <v>53</v>
      </c>
      <c r="AN21" t="s">
        <v>54</v>
      </c>
      <c r="BC21" t="s">
        <v>49</v>
      </c>
      <c r="BD21" t="s">
        <v>50</v>
      </c>
      <c r="BO21" t="s">
        <v>49</v>
      </c>
    </row>
    <row r="22" spans="1:67">
      <c r="A22">
        <v>12143</v>
      </c>
      <c r="B22" t="s">
        <v>73</v>
      </c>
      <c r="C22">
        <v>774</v>
      </c>
      <c r="D22" t="s">
        <v>44</v>
      </c>
      <c r="E22" t="s">
        <v>45</v>
      </c>
      <c r="F22" t="s">
        <v>46</v>
      </c>
      <c r="I22">
        <v>0.3</v>
      </c>
      <c r="J22">
        <v>0.82299999999999995</v>
      </c>
      <c r="K22">
        <v>0.67</v>
      </c>
      <c r="L22">
        <v>0</v>
      </c>
      <c r="M22">
        <v>0</v>
      </c>
      <c r="N22">
        <v>0.82299999999999995</v>
      </c>
      <c r="O22">
        <v>41.15</v>
      </c>
      <c r="P22">
        <v>50</v>
      </c>
      <c r="Q22">
        <v>202627</v>
      </c>
      <c r="R22">
        <v>202726</v>
      </c>
      <c r="T22">
        <v>12</v>
      </c>
      <c r="U22">
        <v>940202</v>
      </c>
      <c r="V22">
        <v>2</v>
      </c>
      <c r="AO22" t="s">
        <v>47</v>
      </c>
      <c r="AP22" t="s">
        <v>48</v>
      </c>
      <c r="BC22" t="s">
        <v>49</v>
      </c>
      <c r="BD22" t="s">
        <v>50</v>
      </c>
      <c r="BO22" t="s">
        <v>49</v>
      </c>
    </row>
    <row r="23" spans="1:67">
      <c r="A23">
        <v>30636</v>
      </c>
      <c r="B23" t="s">
        <v>74</v>
      </c>
      <c r="C23">
        <v>774</v>
      </c>
      <c r="D23" t="s">
        <v>44</v>
      </c>
      <c r="E23" t="s">
        <v>45</v>
      </c>
      <c r="F23" t="s">
        <v>46</v>
      </c>
      <c r="I23">
        <v>0.3</v>
      </c>
      <c r="J23">
        <v>0.82299999999999995</v>
      </c>
      <c r="K23">
        <v>0.67</v>
      </c>
      <c r="L23">
        <v>0</v>
      </c>
      <c r="M23">
        <v>0</v>
      </c>
      <c r="N23">
        <v>0.82299999999999995</v>
      </c>
      <c r="O23">
        <v>41.15</v>
      </c>
      <c r="P23">
        <v>50</v>
      </c>
      <c r="Q23">
        <v>202627</v>
      </c>
      <c r="R23">
        <v>202726</v>
      </c>
      <c r="T23">
        <v>12</v>
      </c>
      <c r="U23">
        <v>940822</v>
      </c>
      <c r="V23">
        <v>2</v>
      </c>
      <c r="AO23" t="s">
        <v>47</v>
      </c>
      <c r="AP23" t="s">
        <v>48</v>
      </c>
      <c r="BC23" t="s">
        <v>49</v>
      </c>
      <c r="BD23" t="s">
        <v>50</v>
      </c>
      <c r="BO23" t="s">
        <v>49</v>
      </c>
    </row>
    <row r="24" spans="1:67">
      <c r="A24">
        <v>30639</v>
      </c>
      <c r="B24" t="s">
        <v>75</v>
      </c>
      <c r="C24">
        <v>774</v>
      </c>
      <c r="D24" t="s">
        <v>44</v>
      </c>
      <c r="E24" t="s">
        <v>45</v>
      </c>
      <c r="F24" t="s">
        <v>46</v>
      </c>
      <c r="I24">
        <v>0.3</v>
      </c>
      <c r="J24">
        <v>0.81200000000000006</v>
      </c>
      <c r="K24">
        <v>0.65</v>
      </c>
      <c r="L24">
        <v>0</v>
      </c>
      <c r="M24">
        <v>0</v>
      </c>
      <c r="N24">
        <v>0.81200000000000006</v>
      </c>
      <c r="O24">
        <v>40.6</v>
      </c>
      <c r="P24">
        <v>50</v>
      </c>
      <c r="Q24">
        <v>202627</v>
      </c>
      <c r="R24">
        <v>202726</v>
      </c>
      <c r="T24">
        <v>12</v>
      </c>
      <c r="U24">
        <v>939952</v>
      </c>
      <c r="V24">
        <v>1</v>
      </c>
      <c r="AO24" t="s">
        <v>47</v>
      </c>
      <c r="AP24" t="s">
        <v>48</v>
      </c>
      <c r="BC24" t="s">
        <v>49</v>
      </c>
      <c r="BD24" t="s">
        <v>50</v>
      </c>
      <c r="BO24" t="s">
        <v>49</v>
      </c>
    </row>
    <row r="25" spans="1:67">
      <c r="A25">
        <v>30642</v>
      </c>
      <c r="B25" t="s">
        <v>76</v>
      </c>
      <c r="C25">
        <v>774</v>
      </c>
      <c r="D25" t="s">
        <v>44</v>
      </c>
      <c r="E25" t="s">
        <v>45</v>
      </c>
      <c r="F25" t="s">
        <v>46</v>
      </c>
      <c r="I25">
        <v>0.3</v>
      </c>
      <c r="J25">
        <v>0.81200000000000006</v>
      </c>
      <c r="K25">
        <v>0.65</v>
      </c>
      <c r="L25">
        <v>0</v>
      </c>
      <c r="M25">
        <v>0</v>
      </c>
      <c r="N25">
        <v>0.81200000000000006</v>
      </c>
      <c r="O25">
        <v>40.6</v>
      </c>
      <c r="P25">
        <v>50</v>
      </c>
      <c r="Q25">
        <v>202627</v>
      </c>
      <c r="R25">
        <v>202726</v>
      </c>
      <c r="T25">
        <v>12</v>
      </c>
      <c r="U25">
        <v>940052</v>
      </c>
      <c r="V25">
        <v>1</v>
      </c>
      <c r="AO25" t="s">
        <v>47</v>
      </c>
      <c r="AP25" t="s">
        <v>48</v>
      </c>
      <c r="BC25" t="s">
        <v>49</v>
      </c>
      <c r="BD25" t="s">
        <v>50</v>
      </c>
      <c r="BO25" t="s">
        <v>49</v>
      </c>
    </row>
    <row r="26" spans="1:67">
      <c r="A26">
        <v>30643</v>
      </c>
      <c r="B26" t="s">
        <v>77</v>
      </c>
      <c r="C26">
        <v>774</v>
      </c>
      <c r="D26" t="s">
        <v>44</v>
      </c>
      <c r="E26" t="s">
        <v>45</v>
      </c>
      <c r="F26" t="s">
        <v>46</v>
      </c>
      <c r="I26">
        <v>0.3</v>
      </c>
      <c r="J26">
        <v>0.81200000000000006</v>
      </c>
      <c r="K26">
        <v>0.65</v>
      </c>
      <c r="L26">
        <v>0</v>
      </c>
      <c r="M26">
        <v>0</v>
      </c>
      <c r="N26">
        <v>0.81200000000000006</v>
      </c>
      <c r="O26">
        <v>40.6</v>
      </c>
      <c r="P26">
        <v>50</v>
      </c>
      <c r="Q26">
        <v>202627</v>
      </c>
      <c r="R26">
        <v>202726</v>
      </c>
      <c r="T26">
        <v>12</v>
      </c>
      <c r="U26">
        <v>940012</v>
      </c>
      <c r="V26">
        <v>1</v>
      </c>
      <c r="AO26" t="s">
        <v>47</v>
      </c>
      <c r="AP26" t="s">
        <v>48</v>
      </c>
      <c r="BC26" t="s">
        <v>49</v>
      </c>
      <c r="BD26" t="s">
        <v>50</v>
      </c>
      <c r="BO26" t="s">
        <v>49</v>
      </c>
    </row>
    <row r="27" spans="1:67">
      <c r="A27">
        <v>30646</v>
      </c>
      <c r="B27" t="s">
        <v>78</v>
      </c>
      <c r="C27">
        <v>774</v>
      </c>
      <c r="D27" t="s">
        <v>44</v>
      </c>
      <c r="E27" t="s">
        <v>45</v>
      </c>
      <c r="F27" t="s">
        <v>46</v>
      </c>
      <c r="I27">
        <v>0.3</v>
      </c>
      <c r="J27">
        <v>0.82299999999999995</v>
      </c>
      <c r="K27">
        <v>0.67</v>
      </c>
      <c r="L27">
        <v>0</v>
      </c>
      <c r="M27">
        <v>0</v>
      </c>
      <c r="N27">
        <v>0.82299999999999995</v>
      </c>
      <c r="O27">
        <v>41.15</v>
      </c>
      <c r="P27">
        <v>50</v>
      </c>
      <c r="Q27">
        <v>202627</v>
      </c>
      <c r="R27">
        <v>202726</v>
      </c>
      <c r="T27">
        <v>12</v>
      </c>
      <c r="U27">
        <v>940233</v>
      </c>
      <c r="V27">
        <v>2</v>
      </c>
      <c r="AM27" t="s">
        <v>53</v>
      </c>
      <c r="AN27" t="s">
        <v>54</v>
      </c>
      <c r="BC27" t="s">
        <v>49</v>
      </c>
      <c r="BD27" t="s">
        <v>50</v>
      </c>
      <c r="BO27" t="s">
        <v>49</v>
      </c>
    </row>
    <row r="28" spans="1:67">
      <c r="A28">
        <v>30649</v>
      </c>
      <c r="B28" t="s">
        <v>79</v>
      </c>
      <c r="C28">
        <v>774</v>
      </c>
      <c r="D28" t="s">
        <v>44</v>
      </c>
      <c r="E28" t="s">
        <v>45</v>
      </c>
      <c r="F28" t="s">
        <v>46</v>
      </c>
      <c r="I28">
        <v>0.3</v>
      </c>
      <c r="J28">
        <v>0.82299999999999995</v>
      </c>
      <c r="K28">
        <v>0.67</v>
      </c>
      <c r="L28">
        <v>0</v>
      </c>
      <c r="M28">
        <v>0</v>
      </c>
      <c r="N28">
        <v>0.82299999999999995</v>
      </c>
      <c r="O28">
        <v>41.15</v>
      </c>
      <c r="P28">
        <v>50</v>
      </c>
      <c r="Q28">
        <v>202627</v>
      </c>
      <c r="R28">
        <v>202726</v>
      </c>
      <c r="T28">
        <v>12</v>
      </c>
      <c r="U28">
        <v>940242</v>
      </c>
      <c r="V28">
        <v>2</v>
      </c>
      <c r="AO28" t="s">
        <v>47</v>
      </c>
      <c r="AP28" t="s">
        <v>48</v>
      </c>
      <c r="BC28" t="s">
        <v>49</v>
      </c>
      <c r="BD28" t="s">
        <v>50</v>
      </c>
      <c r="BO28" t="s">
        <v>49</v>
      </c>
    </row>
    <row r="29" spans="1:67">
      <c r="A29">
        <v>30650</v>
      </c>
      <c r="B29" t="s">
        <v>80</v>
      </c>
      <c r="C29">
        <v>774</v>
      </c>
      <c r="D29" t="s">
        <v>44</v>
      </c>
      <c r="E29" t="s">
        <v>45</v>
      </c>
      <c r="F29" t="s">
        <v>46</v>
      </c>
      <c r="I29">
        <v>0.3</v>
      </c>
      <c r="J29">
        <v>0.82299999999999995</v>
      </c>
      <c r="K29">
        <v>0.67</v>
      </c>
      <c r="L29">
        <v>0</v>
      </c>
      <c r="M29">
        <v>0</v>
      </c>
      <c r="N29">
        <v>0.82299999999999995</v>
      </c>
      <c r="O29">
        <v>41.15</v>
      </c>
      <c r="P29">
        <v>50</v>
      </c>
      <c r="Q29">
        <v>202627</v>
      </c>
      <c r="R29">
        <v>202726</v>
      </c>
      <c r="T29">
        <v>12</v>
      </c>
      <c r="U29">
        <v>940272</v>
      </c>
      <c r="V29">
        <v>2</v>
      </c>
      <c r="AO29" t="s">
        <v>47</v>
      </c>
      <c r="AP29" t="s">
        <v>48</v>
      </c>
      <c r="BC29" t="s">
        <v>49</v>
      </c>
      <c r="BD29" t="s">
        <v>50</v>
      </c>
      <c r="BO29" t="s">
        <v>49</v>
      </c>
    </row>
    <row r="30" spans="1:67">
      <c r="A30">
        <v>30651</v>
      </c>
      <c r="B30" t="s">
        <v>81</v>
      </c>
      <c r="C30">
        <v>774</v>
      </c>
      <c r="D30" t="s">
        <v>44</v>
      </c>
      <c r="E30" t="s">
        <v>45</v>
      </c>
      <c r="F30" t="s">
        <v>46</v>
      </c>
      <c r="I30">
        <v>0.3</v>
      </c>
      <c r="J30">
        <v>0.82299999999999995</v>
      </c>
      <c r="K30">
        <v>0.67</v>
      </c>
      <c r="L30">
        <v>0</v>
      </c>
      <c r="M30">
        <v>0</v>
      </c>
      <c r="N30">
        <v>0.82299999999999995</v>
      </c>
      <c r="O30">
        <v>41.15</v>
      </c>
      <c r="P30">
        <v>50</v>
      </c>
      <c r="Q30">
        <v>202627</v>
      </c>
      <c r="R30">
        <v>202726</v>
      </c>
      <c r="T30">
        <v>12</v>
      </c>
      <c r="U30">
        <v>940342</v>
      </c>
      <c r="V30">
        <v>2</v>
      </c>
      <c r="AO30" t="s">
        <v>47</v>
      </c>
      <c r="AP30" t="s">
        <v>48</v>
      </c>
      <c r="BC30" t="s">
        <v>49</v>
      </c>
      <c r="BD30" t="s">
        <v>50</v>
      </c>
      <c r="BO30" t="s">
        <v>49</v>
      </c>
    </row>
    <row r="31" spans="1:67">
      <c r="A31">
        <v>30652</v>
      </c>
      <c r="B31" t="s">
        <v>82</v>
      </c>
      <c r="C31">
        <v>774</v>
      </c>
      <c r="D31" t="s">
        <v>44</v>
      </c>
      <c r="E31" t="s">
        <v>45</v>
      </c>
      <c r="F31" t="s">
        <v>46</v>
      </c>
      <c r="I31">
        <v>0.3</v>
      </c>
      <c r="J31">
        <v>0.82299999999999995</v>
      </c>
      <c r="K31">
        <v>0.67</v>
      </c>
      <c r="L31">
        <v>0</v>
      </c>
      <c r="M31">
        <v>0</v>
      </c>
      <c r="N31">
        <v>0.82299999999999995</v>
      </c>
      <c r="O31">
        <v>41.15</v>
      </c>
      <c r="P31">
        <v>50</v>
      </c>
      <c r="Q31">
        <v>202627</v>
      </c>
      <c r="R31">
        <v>202726</v>
      </c>
      <c r="T31">
        <v>12</v>
      </c>
      <c r="U31">
        <v>940352</v>
      </c>
      <c r="V31">
        <v>2</v>
      </c>
      <c r="AO31" t="s">
        <v>47</v>
      </c>
      <c r="AP31" t="s">
        <v>48</v>
      </c>
      <c r="BC31" t="s">
        <v>49</v>
      </c>
      <c r="BD31" t="s">
        <v>50</v>
      </c>
      <c r="BO31" t="s">
        <v>49</v>
      </c>
    </row>
    <row r="32" spans="1:67">
      <c r="A32">
        <v>30654</v>
      </c>
      <c r="B32" t="s">
        <v>83</v>
      </c>
      <c r="C32">
        <v>774</v>
      </c>
      <c r="D32" t="s">
        <v>44</v>
      </c>
      <c r="E32" t="s">
        <v>45</v>
      </c>
      <c r="F32" t="s">
        <v>46</v>
      </c>
      <c r="I32">
        <v>0.3</v>
      </c>
      <c r="J32">
        <v>0.82299999999999995</v>
      </c>
      <c r="K32">
        <v>0.67</v>
      </c>
      <c r="L32">
        <v>0</v>
      </c>
      <c r="M32">
        <v>0</v>
      </c>
      <c r="N32">
        <v>0.82299999999999995</v>
      </c>
      <c r="O32">
        <v>41.15</v>
      </c>
      <c r="P32">
        <v>50</v>
      </c>
      <c r="Q32">
        <v>202627</v>
      </c>
      <c r="R32">
        <v>202726</v>
      </c>
      <c r="T32">
        <v>12</v>
      </c>
      <c r="U32">
        <v>940412</v>
      </c>
      <c r="V32">
        <v>2</v>
      </c>
      <c r="AO32" t="s">
        <v>47</v>
      </c>
      <c r="AP32" t="s">
        <v>48</v>
      </c>
      <c r="BC32" t="s">
        <v>49</v>
      </c>
      <c r="BD32" t="s">
        <v>50</v>
      </c>
      <c r="BO32" t="s">
        <v>49</v>
      </c>
    </row>
    <row r="33" spans="1:67">
      <c r="A33">
        <v>30655</v>
      </c>
      <c r="B33" t="s">
        <v>84</v>
      </c>
      <c r="C33">
        <v>774</v>
      </c>
      <c r="D33" t="s">
        <v>44</v>
      </c>
      <c r="E33" t="s">
        <v>45</v>
      </c>
      <c r="F33" t="s">
        <v>46</v>
      </c>
      <c r="I33">
        <v>0.3</v>
      </c>
      <c r="J33">
        <v>0.82299999999999995</v>
      </c>
      <c r="K33">
        <v>0.67</v>
      </c>
      <c r="L33">
        <v>0</v>
      </c>
      <c r="M33">
        <v>0</v>
      </c>
      <c r="N33">
        <v>0.82299999999999995</v>
      </c>
      <c r="O33">
        <v>41.15</v>
      </c>
      <c r="P33">
        <v>50</v>
      </c>
      <c r="Q33">
        <v>202627</v>
      </c>
      <c r="R33">
        <v>202726</v>
      </c>
      <c r="T33">
        <v>12</v>
      </c>
      <c r="U33">
        <v>940432</v>
      </c>
      <c r="V33">
        <v>2</v>
      </c>
      <c r="AO33" t="s">
        <v>47</v>
      </c>
      <c r="AP33" t="s">
        <v>48</v>
      </c>
      <c r="BC33" t="s">
        <v>49</v>
      </c>
      <c r="BD33" t="s">
        <v>50</v>
      </c>
      <c r="BO33" t="s">
        <v>49</v>
      </c>
    </row>
    <row r="34" spans="1:67">
      <c r="A34">
        <v>30656</v>
      </c>
      <c r="B34" t="s">
        <v>85</v>
      </c>
      <c r="C34">
        <v>774</v>
      </c>
      <c r="D34" t="s">
        <v>44</v>
      </c>
      <c r="E34" t="s">
        <v>45</v>
      </c>
      <c r="F34" t="s">
        <v>46</v>
      </c>
      <c r="I34">
        <v>0.3</v>
      </c>
      <c r="J34">
        <v>0.82299999999999995</v>
      </c>
      <c r="K34">
        <v>0.67</v>
      </c>
      <c r="L34">
        <v>0</v>
      </c>
      <c r="M34">
        <v>0</v>
      </c>
      <c r="N34">
        <v>0.82299999999999995</v>
      </c>
      <c r="O34">
        <v>41.15</v>
      </c>
      <c r="P34">
        <v>50</v>
      </c>
      <c r="Q34">
        <v>202627</v>
      </c>
      <c r="R34">
        <v>202726</v>
      </c>
      <c r="T34">
        <v>12</v>
      </c>
      <c r="U34">
        <v>940462</v>
      </c>
      <c r="V34">
        <v>2</v>
      </c>
      <c r="AO34" t="s">
        <v>47</v>
      </c>
      <c r="AP34" t="s">
        <v>48</v>
      </c>
      <c r="AW34" t="s">
        <v>86</v>
      </c>
      <c r="AX34" t="s">
        <v>87</v>
      </c>
      <c r="BC34" t="s">
        <v>49</v>
      </c>
      <c r="BD34" t="s">
        <v>50</v>
      </c>
      <c r="BO34" t="s">
        <v>49</v>
      </c>
    </row>
    <row r="35" spans="1:67">
      <c r="A35">
        <v>30657</v>
      </c>
      <c r="B35" t="s">
        <v>88</v>
      </c>
      <c r="C35">
        <v>774</v>
      </c>
      <c r="D35" t="s">
        <v>44</v>
      </c>
      <c r="E35" t="s">
        <v>45</v>
      </c>
      <c r="F35" t="s">
        <v>46</v>
      </c>
      <c r="I35">
        <v>0.3</v>
      </c>
      <c r="J35">
        <v>0.82299999999999995</v>
      </c>
      <c r="K35">
        <v>0.67</v>
      </c>
      <c r="L35">
        <v>0</v>
      </c>
      <c r="M35">
        <v>0</v>
      </c>
      <c r="N35">
        <v>0.82299999999999995</v>
      </c>
      <c r="O35">
        <v>41.15</v>
      </c>
      <c r="P35">
        <v>50</v>
      </c>
      <c r="Q35">
        <v>202627</v>
      </c>
      <c r="R35">
        <v>202726</v>
      </c>
      <c r="T35">
        <v>12</v>
      </c>
      <c r="U35">
        <v>940472</v>
      </c>
      <c r="V35">
        <v>2</v>
      </c>
      <c r="AO35" t="s">
        <v>47</v>
      </c>
      <c r="AP35" t="s">
        <v>48</v>
      </c>
      <c r="BC35" t="s">
        <v>49</v>
      </c>
      <c r="BD35" t="s">
        <v>50</v>
      </c>
      <c r="BO35" t="s">
        <v>49</v>
      </c>
    </row>
    <row r="36" spans="1:67">
      <c r="A36">
        <v>30658</v>
      </c>
      <c r="B36" t="s">
        <v>89</v>
      </c>
      <c r="C36">
        <v>774</v>
      </c>
      <c r="D36" t="s">
        <v>44</v>
      </c>
      <c r="E36" t="s">
        <v>45</v>
      </c>
      <c r="F36" t="s">
        <v>46</v>
      </c>
      <c r="I36">
        <v>0.3</v>
      </c>
      <c r="J36">
        <v>0.82299999999999995</v>
      </c>
      <c r="K36">
        <v>0.67</v>
      </c>
      <c r="L36">
        <v>0</v>
      </c>
      <c r="M36">
        <v>0</v>
      </c>
      <c r="N36">
        <v>0.82299999999999995</v>
      </c>
      <c r="O36">
        <v>41.15</v>
      </c>
      <c r="P36">
        <v>50</v>
      </c>
      <c r="Q36">
        <v>202627</v>
      </c>
      <c r="R36">
        <v>202726</v>
      </c>
      <c r="T36">
        <v>12</v>
      </c>
      <c r="U36">
        <v>940482</v>
      </c>
      <c r="V36">
        <v>2</v>
      </c>
      <c r="AO36" t="s">
        <v>47</v>
      </c>
      <c r="AP36" t="s">
        <v>48</v>
      </c>
      <c r="BC36" t="s">
        <v>49</v>
      </c>
      <c r="BD36" t="s">
        <v>50</v>
      </c>
      <c r="BO36" t="s">
        <v>49</v>
      </c>
    </row>
    <row r="37" spans="1:67">
      <c r="A37">
        <v>30662</v>
      </c>
      <c r="B37" t="s">
        <v>90</v>
      </c>
      <c r="C37">
        <v>774</v>
      </c>
      <c r="D37" t="s">
        <v>44</v>
      </c>
      <c r="E37" t="s">
        <v>45</v>
      </c>
      <c r="F37" t="s">
        <v>46</v>
      </c>
      <c r="I37">
        <v>0.3</v>
      </c>
      <c r="J37">
        <v>0.82299999999999995</v>
      </c>
      <c r="K37">
        <v>0.67</v>
      </c>
      <c r="L37">
        <v>0</v>
      </c>
      <c r="M37">
        <v>0</v>
      </c>
      <c r="N37">
        <v>0.82299999999999995</v>
      </c>
      <c r="O37">
        <v>41.15</v>
      </c>
      <c r="P37">
        <v>50</v>
      </c>
      <c r="Q37">
        <v>202627</v>
      </c>
      <c r="R37">
        <v>202726</v>
      </c>
      <c r="T37">
        <v>12</v>
      </c>
      <c r="U37">
        <v>940562</v>
      </c>
      <c r="V37">
        <v>2</v>
      </c>
      <c r="AO37" t="s">
        <v>47</v>
      </c>
      <c r="AP37" t="s">
        <v>48</v>
      </c>
      <c r="BC37" t="s">
        <v>49</v>
      </c>
      <c r="BD37" t="s">
        <v>50</v>
      </c>
      <c r="BO37" t="s">
        <v>49</v>
      </c>
    </row>
    <row r="38" spans="1:67">
      <c r="A38">
        <v>30668</v>
      </c>
      <c r="B38" t="s">
        <v>91</v>
      </c>
      <c r="C38">
        <v>774</v>
      </c>
      <c r="D38" t="s">
        <v>44</v>
      </c>
      <c r="E38" t="s">
        <v>45</v>
      </c>
      <c r="F38" t="s">
        <v>46</v>
      </c>
      <c r="I38">
        <v>0.3</v>
      </c>
      <c r="J38">
        <v>0.82299999999999995</v>
      </c>
      <c r="K38">
        <v>0.67</v>
      </c>
      <c r="L38">
        <v>0</v>
      </c>
      <c r="M38">
        <v>0</v>
      </c>
      <c r="N38">
        <v>0.82299999999999995</v>
      </c>
      <c r="O38">
        <v>41.15</v>
      </c>
      <c r="P38">
        <v>50</v>
      </c>
      <c r="Q38">
        <v>202627</v>
      </c>
      <c r="R38">
        <v>202726</v>
      </c>
      <c r="T38">
        <v>12</v>
      </c>
      <c r="U38">
        <v>940812</v>
      </c>
      <c r="V38">
        <v>2</v>
      </c>
      <c r="AO38" t="s">
        <v>47</v>
      </c>
      <c r="AP38" t="s">
        <v>48</v>
      </c>
      <c r="BC38" t="s">
        <v>49</v>
      </c>
      <c r="BD38" t="s">
        <v>50</v>
      </c>
      <c r="BO38" t="s">
        <v>49</v>
      </c>
    </row>
    <row r="39" spans="1:67">
      <c r="A39">
        <v>30869</v>
      </c>
      <c r="B39" t="s">
        <v>92</v>
      </c>
      <c r="C39">
        <v>774</v>
      </c>
      <c r="D39" t="s">
        <v>44</v>
      </c>
      <c r="E39" t="s">
        <v>45</v>
      </c>
      <c r="F39" t="s">
        <v>46</v>
      </c>
      <c r="I39">
        <v>0.3</v>
      </c>
      <c r="J39">
        <v>0.82299999999999995</v>
      </c>
      <c r="K39">
        <v>0.67</v>
      </c>
      <c r="L39">
        <v>0</v>
      </c>
      <c r="M39">
        <v>0</v>
      </c>
      <c r="N39">
        <v>0.82299999999999995</v>
      </c>
      <c r="O39">
        <v>41.15</v>
      </c>
      <c r="P39">
        <v>50</v>
      </c>
      <c r="Q39">
        <v>202627</v>
      </c>
      <c r="R39">
        <v>202726</v>
      </c>
      <c r="T39">
        <v>12</v>
      </c>
      <c r="U39">
        <v>939672</v>
      </c>
      <c r="V39">
        <v>2</v>
      </c>
      <c r="AM39" t="s">
        <v>53</v>
      </c>
      <c r="AN39" t="s">
        <v>54</v>
      </c>
      <c r="BC39" t="s">
        <v>49</v>
      </c>
      <c r="BD39" t="s">
        <v>50</v>
      </c>
      <c r="BO39" t="s">
        <v>49</v>
      </c>
    </row>
    <row r="40" spans="1:67">
      <c r="A40">
        <v>30872</v>
      </c>
      <c r="B40" t="s">
        <v>93</v>
      </c>
      <c r="C40">
        <v>774</v>
      </c>
      <c r="D40" t="s">
        <v>44</v>
      </c>
      <c r="E40" t="s">
        <v>45</v>
      </c>
      <c r="F40" t="s">
        <v>46</v>
      </c>
      <c r="I40">
        <v>0.3</v>
      </c>
      <c r="J40">
        <v>0.81200000000000006</v>
      </c>
      <c r="K40">
        <v>0.65</v>
      </c>
      <c r="L40">
        <v>0</v>
      </c>
      <c r="M40">
        <v>0</v>
      </c>
      <c r="N40">
        <v>0.81200000000000006</v>
      </c>
      <c r="O40">
        <v>40.6</v>
      </c>
      <c r="P40">
        <v>50</v>
      </c>
      <c r="Q40">
        <v>202627</v>
      </c>
      <c r="R40">
        <v>202726</v>
      </c>
      <c r="T40">
        <v>12</v>
      </c>
      <c r="U40">
        <v>939684</v>
      </c>
      <c r="V40">
        <v>1</v>
      </c>
      <c r="AM40" t="s">
        <v>53</v>
      </c>
      <c r="AN40" t="s">
        <v>54</v>
      </c>
      <c r="BC40" t="s">
        <v>49</v>
      </c>
      <c r="BD40" t="s">
        <v>50</v>
      </c>
      <c r="BO40" t="s">
        <v>49</v>
      </c>
    </row>
    <row r="41" spans="1:67">
      <c r="A41">
        <v>30883</v>
      </c>
      <c r="B41" t="s">
        <v>94</v>
      </c>
      <c r="C41">
        <v>774</v>
      </c>
      <c r="D41" t="s">
        <v>44</v>
      </c>
      <c r="E41" t="s">
        <v>45</v>
      </c>
      <c r="F41" t="s">
        <v>46</v>
      </c>
      <c r="I41">
        <v>0.3</v>
      </c>
      <c r="J41">
        <v>0.82299999999999995</v>
      </c>
      <c r="K41">
        <v>0.67</v>
      </c>
      <c r="L41">
        <v>0</v>
      </c>
      <c r="M41">
        <v>0</v>
      </c>
      <c r="N41">
        <v>0.82299999999999995</v>
      </c>
      <c r="O41">
        <v>41.15</v>
      </c>
      <c r="P41">
        <v>50</v>
      </c>
      <c r="Q41">
        <v>202627</v>
      </c>
      <c r="R41">
        <v>202726</v>
      </c>
      <c r="T41">
        <v>12</v>
      </c>
      <c r="U41">
        <v>939692</v>
      </c>
      <c r="V41">
        <v>2</v>
      </c>
      <c r="AO41" t="s">
        <v>47</v>
      </c>
      <c r="AP41" t="s">
        <v>48</v>
      </c>
      <c r="BC41" t="s">
        <v>49</v>
      </c>
      <c r="BD41" t="s">
        <v>50</v>
      </c>
      <c r="BO41" t="s">
        <v>49</v>
      </c>
    </row>
    <row r="42" spans="1:67">
      <c r="A42">
        <v>30889</v>
      </c>
      <c r="B42" t="s">
        <v>95</v>
      </c>
      <c r="C42">
        <v>774</v>
      </c>
      <c r="D42" t="s">
        <v>44</v>
      </c>
      <c r="E42" t="s">
        <v>45</v>
      </c>
      <c r="F42" t="s">
        <v>46</v>
      </c>
      <c r="I42">
        <v>0.3</v>
      </c>
      <c r="J42">
        <v>0.81200000000000006</v>
      </c>
      <c r="K42">
        <v>0.65</v>
      </c>
      <c r="L42">
        <v>0</v>
      </c>
      <c r="M42">
        <v>0</v>
      </c>
      <c r="N42">
        <v>0.81200000000000006</v>
      </c>
      <c r="O42">
        <v>40.6</v>
      </c>
      <c r="P42">
        <v>50</v>
      </c>
      <c r="Q42">
        <v>202627</v>
      </c>
      <c r="R42">
        <v>202726</v>
      </c>
      <c r="T42">
        <v>12</v>
      </c>
      <c r="U42">
        <v>939562</v>
      </c>
      <c r="V42">
        <v>1</v>
      </c>
      <c r="AM42" t="s">
        <v>53</v>
      </c>
      <c r="AN42" t="s">
        <v>54</v>
      </c>
      <c r="BC42" t="s">
        <v>49</v>
      </c>
      <c r="BD42" t="s">
        <v>50</v>
      </c>
      <c r="BO42" t="s">
        <v>49</v>
      </c>
    </row>
    <row r="43" spans="1:67">
      <c r="A43">
        <v>30897</v>
      </c>
      <c r="B43" t="s">
        <v>96</v>
      </c>
      <c r="C43">
        <v>774</v>
      </c>
      <c r="D43" t="s">
        <v>44</v>
      </c>
      <c r="E43" t="s">
        <v>45</v>
      </c>
      <c r="F43" t="s">
        <v>46</v>
      </c>
      <c r="I43">
        <v>0.3</v>
      </c>
      <c r="J43">
        <v>0.82299999999999995</v>
      </c>
      <c r="K43">
        <v>0.67</v>
      </c>
      <c r="L43">
        <v>0</v>
      </c>
      <c r="M43">
        <v>0</v>
      </c>
      <c r="N43">
        <v>0.82299999999999995</v>
      </c>
      <c r="O43">
        <v>41.15</v>
      </c>
      <c r="P43">
        <v>50</v>
      </c>
      <c r="Q43">
        <v>202627</v>
      </c>
      <c r="R43">
        <v>202726</v>
      </c>
      <c r="T43">
        <v>12</v>
      </c>
      <c r="U43">
        <v>939962</v>
      </c>
      <c r="V43">
        <v>2</v>
      </c>
      <c r="AO43" t="s">
        <v>47</v>
      </c>
      <c r="AP43" t="s">
        <v>48</v>
      </c>
      <c r="BC43" t="s">
        <v>49</v>
      </c>
      <c r="BD43" t="s">
        <v>50</v>
      </c>
      <c r="BO43" t="s">
        <v>49</v>
      </c>
    </row>
    <row r="44" spans="1:67">
      <c r="A44">
        <v>30902</v>
      </c>
      <c r="B44" t="s">
        <v>97</v>
      </c>
      <c r="C44">
        <v>774</v>
      </c>
      <c r="D44" t="s">
        <v>44</v>
      </c>
      <c r="E44" t="s">
        <v>45</v>
      </c>
      <c r="F44" t="s">
        <v>46</v>
      </c>
      <c r="I44">
        <v>0.3</v>
      </c>
      <c r="J44">
        <v>0.82299999999999995</v>
      </c>
      <c r="K44">
        <v>0.67</v>
      </c>
      <c r="L44">
        <v>0</v>
      </c>
      <c r="M44">
        <v>0</v>
      </c>
      <c r="N44">
        <v>0.82299999999999995</v>
      </c>
      <c r="O44">
        <v>41.15</v>
      </c>
      <c r="P44">
        <v>50</v>
      </c>
      <c r="Q44">
        <v>202627</v>
      </c>
      <c r="R44">
        <v>202726</v>
      </c>
      <c r="T44">
        <v>12</v>
      </c>
      <c r="U44">
        <v>940172</v>
      </c>
      <c r="V44">
        <v>2</v>
      </c>
      <c r="AO44" t="s">
        <v>47</v>
      </c>
      <c r="AP44" t="s">
        <v>48</v>
      </c>
      <c r="BC44" t="s">
        <v>49</v>
      </c>
      <c r="BD44" t="s">
        <v>50</v>
      </c>
      <c r="BO44" t="s">
        <v>49</v>
      </c>
    </row>
    <row r="45" spans="1:67">
      <c r="A45">
        <v>30916</v>
      </c>
      <c r="B45" t="s">
        <v>98</v>
      </c>
      <c r="C45">
        <v>774</v>
      </c>
      <c r="D45" t="s">
        <v>44</v>
      </c>
      <c r="E45" t="s">
        <v>45</v>
      </c>
      <c r="F45" t="s">
        <v>46</v>
      </c>
      <c r="I45">
        <v>0.3</v>
      </c>
      <c r="J45">
        <v>0.82299999999999995</v>
      </c>
      <c r="K45">
        <v>0.67</v>
      </c>
      <c r="L45">
        <v>0</v>
      </c>
      <c r="M45">
        <v>0</v>
      </c>
      <c r="N45">
        <v>0.82299999999999995</v>
      </c>
      <c r="O45">
        <v>41.15</v>
      </c>
      <c r="P45">
        <v>50</v>
      </c>
      <c r="Q45">
        <v>202627</v>
      </c>
      <c r="R45">
        <v>202726</v>
      </c>
      <c r="T45">
        <v>12</v>
      </c>
      <c r="U45">
        <v>940592</v>
      </c>
      <c r="V45">
        <v>2</v>
      </c>
      <c r="AO45" t="s">
        <v>47</v>
      </c>
      <c r="AP45" t="s">
        <v>48</v>
      </c>
      <c r="BC45" t="s">
        <v>49</v>
      </c>
      <c r="BD45" t="s">
        <v>50</v>
      </c>
      <c r="BO45" t="s">
        <v>49</v>
      </c>
    </row>
    <row r="46" spans="1:67">
      <c r="A46">
        <v>30918</v>
      </c>
      <c r="B46" t="s">
        <v>99</v>
      </c>
      <c r="C46">
        <v>774</v>
      </c>
      <c r="D46" t="s">
        <v>44</v>
      </c>
      <c r="E46" t="s">
        <v>45</v>
      </c>
      <c r="F46" t="s">
        <v>46</v>
      </c>
      <c r="I46">
        <v>0.3</v>
      </c>
      <c r="J46">
        <v>0.82299999999999995</v>
      </c>
      <c r="K46">
        <v>0.67</v>
      </c>
      <c r="L46">
        <v>0</v>
      </c>
      <c r="M46">
        <v>0</v>
      </c>
      <c r="N46">
        <v>0.82299999999999995</v>
      </c>
      <c r="O46">
        <v>41.15</v>
      </c>
      <c r="P46">
        <v>50</v>
      </c>
      <c r="Q46">
        <v>202627</v>
      </c>
      <c r="R46">
        <v>202726</v>
      </c>
      <c r="T46">
        <v>12</v>
      </c>
      <c r="U46">
        <v>940712</v>
      </c>
      <c r="V46">
        <v>2</v>
      </c>
      <c r="AO46" t="s">
        <v>47</v>
      </c>
      <c r="AP46" t="s">
        <v>48</v>
      </c>
      <c r="BC46" t="s">
        <v>49</v>
      </c>
      <c r="BD46" t="s">
        <v>50</v>
      </c>
      <c r="BO46" t="s">
        <v>49</v>
      </c>
    </row>
    <row r="47" spans="1:67">
      <c r="A47">
        <v>30925</v>
      </c>
      <c r="B47" t="s">
        <v>100</v>
      </c>
      <c r="C47">
        <v>774</v>
      </c>
      <c r="D47" t="s">
        <v>44</v>
      </c>
      <c r="E47" t="s">
        <v>45</v>
      </c>
      <c r="F47" t="s">
        <v>46</v>
      </c>
      <c r="I47">
        <v>0.3</v>
      </c>
      <c r="J47">
        <v>0.82299999999999995</v>
      </c>
      <c r="K47">
        <v>0.67</v>
      </c>
      <c r="L47">
        <v>0</v>
      </c>
      <c r="M47">
        <v>0</v>
      </c>
      <c r="N47">
        <v>0.82299999999999995</v>
      </c>
      <c r="O47">
        <v>41.15</v>
      </c>
      <c r="P47">
        <v>50</v>
      </c>
      <c r="Q47">
        <v>202627</v>
      </c>
      <c r="R47">
        <v>202726</v>
      </c>
      <c r="T47">
        <v>12</v>
      </c>
      <c r="U47">
        <v>940782</v>
      </c>
      <c r="V47">
        <v>2</v>
      </c>
      <c r="AO47" t="s">
        <v>47</v>
      </c>
      <c r="AP47" t="s">
        <v>48</v>
      </c>
      <c r="BC47" t="s">
        <v>49</v>
      </c>
      <c r="BD47" t="s">
        <v>50</v>
      </c>
      <c r="BO47" t="s">
        <v>49</v>
      </c>
    </row>
    <row r="48" spans="1:67">
      <c r="A48">
        <v>30955</v>
      </c>
      <c r="B48" t="s">
        <v>101</v>
      </c>
      <c r="C48">
        <v>774</v>
      </c>
      <c r="D48" t="s">
        <v>44</v>
      </c>
      <c r="E48" t="s">
        <v>45</v>
      </c>
      <c r="F48" t="s">
        <v>46</v>
      </c>
      <c r="I48">
        <v>0.3</v>
      </c>
      <c r="J48">
        <v>0.82299999999999995</v>
      </c>
      <c r="K48">
        <v>0.67</v>
      </c>
      <c r="L48">
        <v>0</v>
      </c>
      <c r="M48">
        <v>0</v>
      </c>
      <c r="N48">
        <v>0.82299999999999995</v>
      </c>
      <c r="O48">
        <v>41.15</v>
      </c>
      <c r="P48">
        <v>50</v>
      </c>
      <c r="Q48">
        <v>202627</v>
      </c>
      <c r="R48">
        <v>202726</v>
      </c>
      <c r="T48">
        <v>12</v>
      </c>
      <c r="U48">
        <v>940622</v>
      </c>
      <c r="V48">
        <v>2</v>
      </c>
      <c r="AO48" t="s">
        <v>47</v>
      </c>
      <c r="AP48" t="s">
        <v>48</v>
      </c>
      <c r="BC48" t="s">
        <v>49</v>
      </c>
      <c r="BD48" t="s">
        <v>50</v>
      </c>
      <c r="BO48" t="s">
        <v>49</v>
      </c>
    </row>
    <row r="49" spans="1:67">
      <c r="A49">
        <v>31293</v>
      </c>
      <c r="B49" t="s">
        <v>102</v>
      </c>
      <c r="C49">
        <v>774</v>
      </c>
      <c r="D49" t="s">
        <v>44</v>
      </c>
      <c r="E49" t="s">
        <v>45</v>
      </c>
      <c r="F49" t="s">
        <v>46</v>
      </c>
      <c r="I49">
        <v>0.3</v>
      </c>
      <c r="J49">
        <v>0.81200000000000006</v>
      </c>
      <c r="K49">
        <v>0.65</v>
      </c>
      <c r="L49">
        <v>0</v>
      </c>
      <c r="M49">
        <v>0</v>
      </c>
      <c r="N49">
        <v>0.81200000000000006</v>
      </c>
      <c r="O49">
        <v>40.6</v>
      </c>
      <c r="P49">
        <v>50</v>
      </c>
      <c r="Q49">
        <v>202627</v>
      </c>
      <c r="R49">
        <v>202726</v>
      </c>
      <c r="T49">
        <v>12</v>
      </c>
      <c r="U49">
        <v>939593</v>
      </c>
      <c r="V49">
        <v>1</v>
      </c>
      <c r="AM49" t="s">
        <v>53</v>
      </c>
      <c r="AN49" t="s">
        <v>54</v>
      </c>
      <c r="BC49" t="s">
        <v>49</v>
      </c>
      <c r="BD49" t="s">
        <v>50</v>
      </c>
      <c r="BO49" t="s">
        <v>49</v>
      </c>
    </row>
    <row r="50" spans="1:67">
      <c r="A50">
        <v>32941</v>
      </c>
      <c r="B50" t="s">
        <v>103</v>
      </c>
      <c r="C50">
        <v>774</v>
      </c>
      <c r="D50" t="s">
        <v>44</v>
      </c>
      <c r="E50" t="s">
        <v>45</v>
      </c>
      <c r="F50" t="s">
        <v>46</v>
      </c>
      <c r="I50">
        <v>0.3</v>
      </c>
      <c r="J50">
        <v>0.82299999999999995</v>
      </c>
      <c r="K50">
        <v>0.67</v>
      </c>
      <c r="L50">
        <v>0</v>
      </c>
      <c r="M50">
        <v>0</v>
      </c>
      <c r="N50">
        <v>0.82299999999999995</v>
      </c>
      <c r="O50">
        <v>41.15</v>
      </c>
      <c r="P50">
        <v>50</v>
      </c>
      <c r="Q50">
        <v>202627</v>
      </c>
      <c r="R50">
        <v>202726</v>
      </c>
      <c r="T50">
        <v>12</v>
      </c>
      <c r="U50">
        <v>940752</v>
      </c>
      <c r="V50">
        <v>2</v>
      </c>
      <c r="AO50" t="s">
        <v>47</v>
      </c>
      <c r="AP50" t="s">
        <v>48</v>
      </c>
      <c r="BC50" t="s">
        <v>49</v>
      </c>
      <c r="BD50" t="s">
        <v>50</v>
      </c>
      <c r="BO50" t="s">
        <v>49</v>
      </c>
    </row>
    <row r="51" spans="1:67">
      <c r="A51">
        <v>33377</v>
      </c>
      <c r="B51" t="s">
        <v>104</v>
      </c>
      <c r="C51">
        <v>774</v>
      </c>
      <c r="D51" t="s">
        <v>44</v>
      </c>
      <c r="E51" t="s">
        <v>45</v>
      </c>
      <c r="F51" t="s">
        <v>46</v>
      </c>
      <c r="I51">
        <v>0.3</v>
      </c>
      <c r="J51">
        <v>0.82299999999999995</v>
      </c>
      <c r="K51">
        <v>0.67</v>
      </c>
      <c r="L51">
        <v>0</v>
      </c>
      <c r="M51">
        <v>0</v>
      </c>
      <c r="N51">
        <v>0.82299999999999995</v>
      </c>
      <c r="O51">
        <v>41.15</v>
      </c>
      <c r="P51">
        <v>50</v>
      </c>
      <c r="Q51">
        <v>202627</v>
      </c>
      <c r="R51">
        <v>202726</v>
      </c>
      <c r="T51">
        <v>12</v>
      </c>
      <c r="U51">
        <v>940422</v>
      </c>
      <c r="V51">
        <v>2</v>
      </c>
      <c r="AO51" t="s">
        <v>47</v>
      </c>
      <c r="AP51" t="s">
        <v>48</v>
      </c>
      <c r="BC51" t="s">
        <v>49</v>
      </c>
      <c r="BD51" t="s">
        <v>50</v>
      </c>
      <c r="BO51" t="s">
        <v>49</v>
      </c>
    </row>
    <row r="52" spans="1:67">
      <c r="A52">
        <v>40163</v>
      </c>
      <c r="B52" t="s">
        <v>105</v>
      </c>
      <c r="C52">
        <v>774</v>
      </c>
      <c r="D52" t="s">
        <v>44</v>
      </c>
      <c r="E52" t="s">
        <v>45</v>
      </c>
      <c r="F52" t="s">
        <v>46</v>
      </c>
      <c r="I52">
        <v>0.3</v>
      </c>
      <c r="J52">
        <v>0.81200000000000006</v>
      </c>
      <c r="K52">
        <v>0.65</v>
      </c>
      <c r="L52">
        <v>0</v>
      </c>
      <c r="M52">
        <v>0</v>
      </c>
      <c r="N52">
        <v>0.81200000000000006</v>
      </c>
      <c r="O52">
        <v>40.6</v>
      </c>
      <c r="P52">
        <v>50</v>
      </c>
      <c r="Q52">
        <v>202627</v>
      </c>
      <c r="R52">
        <v>202726</v>
      </c>
      <c r="T52">
        <v>12</v>
      </c>
      <c r="U52">
        <v>940032</v>
      </c>
      <c r="V52">
        <v>1</v>
      </c>
      <c r="AO52" t="s">
        <v>47</v>
      </c>
      <c r="AP52" t="s">
        <v>48</v>
      </c>
      <c r="BC52" t="s">
        <v>49</v>
      </c>
      <c r="BD52" t="s">
        <v>50</v>
      </c>
      <c r="BO52" t="s">
        <v>49</v>
      </c>
    </row>
    <row r="53" spans="1:67">
      <c r="A53">
        <v>40196</v>
      </c>
      <c r="B53" t="s">
        <v>106</v>
      </c>
      <c r="C53">
        <v>774</v>
      </c>
      <c r="D53" t="s">
        <v>44</v>
      </c>
      <c r="E53" t="s">
        <v>45</v>
      </c>
      <c r="F53" t="s">
        <v>46</v>
      </c>
      <c r="I53">
        <v>0.3</v>
      </c>
      <c r="J53">
        <v>0.82299999999999995</v>
      </c>
      <c r="K53">
        <v>0.67</v>
      </c>
      <c r="L53">
        <v>0</v>
      </c>
      <c r="M53">
        <v>0</v>
      </c>
      <c r="N53">
        <v>0.82299999999999995</v>
      </c>
      <c r="O53">
        <v>41.15</v>
      </c>
      <c r="P53">
        <v>50</v>
      </c>
      <c r="Q53">
        <v>202627</v>
      </c>
      <c r="R53">
        <v>202726</v>
      </c>
      <c r="T53">
        <v>12</v>
      </c>
      <c r="U53">
        <v>939812</v>
      </c>
      <c r="V53">
        <v>2</v>
      </c>
      <c r="AO53" t="s">
        <v>47</v>
      </c>
      <c r="AP53" t="s">
        <v>48</v>
      </c>
      <c r="AQ53" t="s">
        <v>107</v>
      </c>
      <c r="AR53" t="s">
        <v>108</v>
      </c>
      <c r="BC53" t="s">
        <v>49</v>
      </c>
      <c r="BD53" t="s">
        <v>50</v>
      </c>
      <c r="BO53" t="s">
        <v>49</v>
      </c>
    </row>
    <row r="54" spans="1:67">
      <c r="A54">
        <v>40282</v>
      </c>
      <c r="B54" t="s">
        <v>109</v>
      </c>
      <c r="C54">
        <v>774</v>
      </c>
      <c r="D54" t="s">
        <v>44</v>
      </c>
      <c r="E54" t="s">
        <v>45</v>
      </c>
      <c r="F54" t="s">
        <v>46</v>
      </c>
      <c r="I54">
        <v>0.3</v>
      </c>
      <c r="J54">
        <v>0.82299999999999995</v>
      </c>
      <c r="K54">
        <v>0.67</v>
      </c>
      <c r="L54">
        <v>0</v>
      </c>
      <c r="M54">
        <v>0</v>
      </c>
      <c r="N54">
        <v>0.82299999999999995</v>
      </c>
      <c r="O54">
        <v>41.15</v>
      </c>
      <c r="P54">
        <v>50</v>
      </c>
      <c r="Q54">
        <v>202627</v>
      </c>
      <c r="R54">
        <v>202726</v>
      </c>
      <c r="T54">
        <v>15</v>
      </c>
      <c r="U54">
        <v>940512</v>
      </c>
      <c r="V54">
        <v>2</v>
      </c>
      <c r="AO54" t="s">
        <v>47</v>
      </c>
      <c r="AP54" t="s">
        <v>48</v>
      </c>
      <c r="BC54" t="s">
        <v>49</v>
      </c>
      <c r="BD54" t="s">
        <v>50</v>
      </c>
      <c r="BO54" t="s">
        <v>49</v>
      </c>
    </row>
    <row r="55" spans="1:67">
      <c r="A55">
        <v>40508</v>
      </c>
      <c r="B55" t="s">
        <v>110</v>
      </c>
      <c r="C55">
        <v>774</v>
      </c>
      <c r="D55" t="s">
        <v>44</v>
      </c>
      <c r="E55" t="s">
        <v>45</v>
      </c>
      <c r="F55" t="s">
        <v>46</v>
      </c>
      <c r="I55">
        <v>0.3</v>
      </c>
      <c r="J55">
        <v>0.81200000000000006</v>
      </c>
      <c r="K55">
        <v>0.65</v>
      </c>
      <c r="L55">
        <v>0</v>
      </c>
      <c r="M55">
        <v>0</v>
      </c>
      <c r="N55">
        <v>0.81200000000000006</v>
      </c>
      <c r="O55">
        <v>40.6</v>
      </c>
      <c r="P55">
        <v>50</v>
      </c>
      <c r="Q55">
        <v>202627</v>
      </c>
      <c r="R55">
        <v>202726</v>
      </c>
      <c r="T55">
        <v>12</v>
      </c>
      <c r="U55">
        <v>940062</v>
      </c>
      <c r="V55">
        <v>1</v>
      </c>
      <c r="AO55" t="s">
        <v>47</v>
      </c>
      <c r="AP55" t="s">
        <v>48</v>
      </c>
      <c r="BC55" t="s">
        <v>49</v>
      </c>
      <c r="BD55" t="s">
        <v>50</v>
      </c>
      <c r="BO55" t="s">
        <v>49</v>
      </c>
    </row>
    <row r="56" spans="1:67">
      <c r="A56">
        <v>41431</v>
      </c>
      <c r="B56" t="s">
        <v>111</v>
      </c>
      <c r="C56">
        <v>774</v>
      </c>
      <c r="D56" t="s">
        <v>44</v>
      </c>
      <c r="E56" t="s">
        <v>45</v>
      </c>
      <c r="F56" t="s">
        <v>46</v>
      </c>
      <c r="I56">
        <v>0.3</v>
      </c>
      <c r="J56">
        <v>0.82299999999999995</v>
      </c>
      <c r="K56">
        <v>0.67</v>
      </c>
      <c r="L56">
        <v>0</v>
      </c>
      <c r="M56">
        <v>0</v>
      </c>
      <c r="N56">
        <v>0.82299999999999995</v>
      </c>
      <c r="O56">
        <v>41.15</v>
      </c>
      <c r="P56">
        <v>50</v>
      </c>
      <c r="Q56">
        <v>202627</v>
      </c>
      <c r="R56">
        <v>202726</v>
      </c>
      <c r="T56">
        <v>12</v>
      </c>
      <c r="U56">
        <v>939864</v>
      </c>
      <c r="V56">
        <v>2</v>
      </c>
      <c r="AO56" t="s">
        <v>47</v>
      </c>
      <c r="AP56" t="s">
        <v>48</v>
      </c>
      <c r="BC56" t="s">
        <v>49</v>
      </c>
      <c r="BD56" t="s">
        <v>50</v>
      </c>
      <c r="BO56" t="s">
        <v>49</v>
      </c>
    </row>
    <row r="57" spans="1:67">
      <c r="A57">
        <v>41432</v>
      </c>
      <c r="B57" t="s">
        <v>112</v>
      </c>
      <c r="C57">
        <v>774</v>
      </c>
      <c r="D57" t="s">
        <v>44</v>
      </c>
      <c r="E57" t="s">
        <v>45</v>
      </c>
      <c r="F57" t="s">
        <v>46</v>
      </c>
      <c r="I57">
        <v>0.3</v>
      </c>
      <c r="J57">
        <v>0.96599999999999997</v>
      </c>
      <c r="K57">
        <v>0.93</v>
      </c>
      <c r="L57">
        <v>0</v>
      </c>
      <c r="M57">
        <v>0</v>
      </c>
      <c r="N57">
        <v>0.96599999999999997</v>
      </c>
      <c r="O57">
        <v>48.3</v>
      </c>
      <c r="P57">
        <v>50</v>
      </c>
      <c r="Q57">
        <v>202627</v>
      </c>
      <c r="R57">
        <v>202726</v>
      </c>
      <c r="T57">
        <v>12</v>
      </c>
      <c r="U57">
        <v>939740</v>
      </c>
      <c r="V57">
        <v>5</v>
      </c>
      <c r="AG57" t="s">
        <v>113</v>
      </c>
      <c r="AH57" t="s">
        <v>114</v>
      </c>
      <c r="AO57" t="s">
        <v>47</v>
      </c>
      <c r="AP57" t="s">
        <v>48</v>
      </c>
      <c r="BA57" t="s">
        <v>115</v>
      </c>
      <c r="BB57" t="s">
        <v>116</v>
      </c>
      <c r="BO57" t="s">
        <v>115</v>
      </c>
    </row>
    <row r="58" spans="1:67">
      <c r="A58">
        <v>42526</v>
      </c>
      <c r="B58" t="s">
        <v>117</v>
      </c>
      <c r="C58">
        <v>774</v>
      </c>
      <c r="D58" t="s">
        <v>44</v>
      </c>
      <c r="E58" t="s">
        <v>45</v>
      </c>
      <c r="F58" t="s">
        <v>46</v>
      </c>
      <c r="I58">
        <v>0.3</v>
      </c>
      <c r="J58">
        <v>0.82299999999999995</v>
      </c>
      <c r="K58">
        <v>0.67</v>
      </c>
      <c r="L58">
        <v>0</v>
      </c>
      <c r="M58">
        <v>0</v>
      </c>
      <c r="N58">
        <v>0.82299999999999995</v>
      </c>
      <c r="O58">
        <v>41.15</v>
      </c>
      <c r="P58">
        <v>50</v>
      </c>
      <c r="Q58">
        <v>202627</v>
      </c>
      <c r="R58">
        <v>202726</v>
      </c>
      <c r="T58">
        <v>12</v>
      </c>
      <c r="U58">
        <v>940241</v>
      </c>
      <c r="V58">
        <v>2</v>
      </c>
      <c r="AO58" t="s">
        <v>47</v>
      </c>
      <c r="AP58" t="s">
        <v>48</v>
      </c>
      <c r="BC58" t="s">
        <v>49</v>
      </c>
      <c r="BD58" t="s">
        <v>50</v>
      </c>
      <c r="BO58" t="s">
        <v>49</v>
      </c>
    </row>
    <row r="59" spans="1:67">
      <c r="A59">
        <v>52840</v>
      </c>
      <c r="B59" t="s">
        <v>118</v>
      </c>
      <c r="C59">
        <v>774</v>
      </c>
      <c r="D59" t="s">
        <v>44</v>
      </c>
      <c r="E59" t="s">
        <v>45</v>
      </c>
      <c r="F59" t="s">
        <v>46</v>
      </c>
      <c r="I59">
        <v>0.3</v>
      </c>
      <c r="J59">
        <v>0.82299999999999995</v>
      </c>
      <c r="K59">
        <v>0.67</v>
      </c>
      <c r="L59">
        <v>0</v>
      </c>
      <c r="M59">
        <v>0</v>
      </c>
      <c r="N59">
        <v>0.82299999999999995</v>
      </c>
      <c r="O59">
        <v>41.15</v>
      </c>
      <c r="P59">
        <v>50</v>
      </c>
      <c r="Q59">
        <v>202627</v>
      </c>
      <c r="R59">
        <v>202726</v>
      </c>
      <c r="T59">
        <v>12</v>
      </c>
      <c r="U59">
        <v>940802</v>
      </c>
      <c r="V59">
        <v>2</v>
      </c>
      <c r="AM59" t="s">
        <v>53</v>
      </c>
      <c r="AN59" t="s">
        <v>54</v>
      </c>
      <c r="BC59" t="s">
        <v>49</v>
      </c>
      <c r="BD59" t="s">
        <v>50</v>
      </c>
      <c r="BO59" t="s">
        <v>49</v>
      </c>
    </row>
    <row r="60" spans="1:67">
      <c r="A60">
        <v>53007</v>
      </c>
      <c r="B60" t="s">
        <v>119</v>
      </c>
      <c r="C60">
        <v>774</v>
      </c>
      <c r="D60" t="s">
        <v>44</v>
      </c>
      <c r="E60" t="s">
        <v>45</v>
      </c>
      <c r="F60" t="s">
        <v>46</v>
      </c>
      <c r="I60">
        <v>0.3</v>
      </c>
      <c r="J60">
        <v>0.81200000000000006</v>
      </c>
      <c r="K60">
        <v>0.65</v>
      </c>
      <c r="L60">
        <v>0</v>
      </c>
      <c r="M60">
        <v>0</v>
      </c>
      <c r="N60">
        <v>0.81200000000000006</v>
      </c>
      <c r="O60">
        <v>40.6</v>
      </c>
      <c r="P60">
        <v>50</v>
      </c>
      <c r="Q60">
        <v>202627</v>
      </c>
      <c r="R60">
        <v>202726</v>
      </c>
      <c r="T60">
        <v>12</v>
      </c>
      <c r="U60">
        <v>939982</v>
      </c>
      <c r="V60">
        <v>1</v>
      </c>
      <c r="AO60" t="s">
        <v>47</v>
      </c>
      <c r="AP60" t="s">
        <v>48</v>
      </c>
      <c r="BC60" t="s">
        <v>49</v>
      </c>
      <c r="BD60" t="s">
        <v>50</v>
      </c>
      <c r="BO60" t="s">
        <v>49</v>
      </c>
    </row>
    <row r="61" spans="1:67">
      <c r="A61">
        <v>53008</v>
      </c>
      <c r="B61" t="s">
        <v>120</v>
      </c>
      <c r="C61">
        <v>774</v>
      </c>
      <c r="D61" t="s">
        <v>44</v>
      </c>
      <c r="E61" t="s">
        <v>45</v>
      </c>
      <c r="F61" t="s">
        <v>46</v>
      </c>
      <c r="I61">
        <v>0.3</v>
      </c>
      <c r="J61">
        <v>0.82299999999999995</v>
      </c>
      <c r="K61">
        <v>0.67</v>
      </c>
      <c r="L61">
        <v>0</v>
      </c>
      <c r="M61">
        <v>0</v>
      </c>
      <c r="N61">
        <v>0.82299999999999995</v>
      </c>
      <c r="O61">
        <v>41.15</v>
      </c>
      <c r="P61">
        <v>50</v>
      </c>
      <c r="Q61">
        <v>202627</v>
      </c>
      <c r="R61">
        <v>202726</v>
      </c>
      <c r="T61">
        <v>12</v>
      </c>
      <c r="U61">
        <v>940312</v>
      </c>
      <c r="V61">
        <v>2</v>
      </c>
      <c r="AM61" t="s">
        <v>53</v>
      </c>
      <c r="AN61" t="s">
        <v>54</v>
      </c>
      <c r="BC61" t="s">
        <v>49</v>
      </c>
      <c r="BD61" t="s">
        <v>50</v>
      </c>
      <c r="BO61" t="s">
        <v>49</v>
      </c>
    </row>
    <row r="62" spans="1:67">
      <c r="A62">
        <v>53517</v>
      </c>
      <c r="B62" t="s">
        <v>121</v>
      </c>
      <c r="C62">
        <v>774</v>
      </c>
      <c r="D62" t="s">
        <v>44</v>
      </c>
      <c r="E62" t="s">
        <v>45</v>
      </c>
      <c r="F62" t="s">
        <v>46</v>
      </c>
      <c r="I62">
        <v>0.3</v>
      </c>
      <c r="J62">
        <v>0.81200000000000006</v>
      </c>
      <c r="K62">
        <v>0.65</v>
      </c>
      <c r="L62">
        <v>0</v>
      </c>
      <c r="M62">
        <v>0</v>
      </c>
      <c r="N62">
        <v>0.81200000000000006</v>
      </c>
      <c r="O62">
        <v>40.6</v>
      </c>
      <c r="P62">
        <v>50</v>
      </c>
      <c r="Q62">
        <v>202627</v>
      </c>
      <c r="R62">
        <v>202726</v>
      </c>
      <c r="T62">
        <v>12</v>
      </c>
      <c r="U62">
        <v>939902</v>
      </c>
      <c r="V62">
        <v>1</v>
      </c>
      <c r="AO62" t="s">
        <v>47</v>
      </c>
      <c r="AP62" t="s">
        <v>48</v>
      </c>
      <c r="BC62" t="s">
        <v>49</v>
      </c>
      <c r="BD62" t="s">
        <v>50</v>
      </c>
      <c r="BO62" t="s">
        <v>49</v>
      </c>
    </row>
    <row r="63" spans="1:67">
      <c r="A63">
        <v>53567</v>
      </c>
      <c r="B63" t="s">
        <v>122</v>
      </c>
      <c r="C63">
        <v>774</v>
      </c>
      <c r="D63" t="s">
        <v>44</v>
      </c>
      <c r="E63" t="s">
        <v>45</v>
      </c>
      <c r="F63" t="s">
        <v>46</v>
      </c>
      <c r="I63">
        <v>0.3</v>
      </c>
      <c r="J63">
        <v>0.82299999999999995</v>
      </c>
      <c r="K63">
        <v>0.67</v>
      </c>
      <c r="L63">
        <v>0</v>
      </c>
      <c r="M63">
        <v>0</v>
      </c>
      <c r="N63">
        <v>0.82299999999999995</v>
      </c>
      <c r="O63">
        <v>41.15</v>
      </c>
      <c r="P63">
        <v>50</v>
      </c>
      <c r="Q63">
        <v>202627</v>
      </c>
      <c r="R63">
        <v>202726</v>
      </c>
      <c r="T63">
        <v>12</v>
      </c>
      <c r="U63">
        <v>939650</v>
      </c>
      <c r="V63">
        <v>2</v>
      </c>
      <c r="AO63" t="s">
        <v>47</v>
      </c>
      <c r="AP63" t="s">
        <v>48</v>
      </c>
      <c r="BC63" t="s">
        <v>49</v>
      </c>
      <c r="BD63" t="s">
        <v>50</v>
      </c>
      <c r="BO63" t="s">
        <v>49</v>
      </c>
    </row>
    <row r="64" spans="1:67">
      <c r="A64">
        <v>53599</v>
      </c>
      <c r="B64" t="s">
        <v>123</v>
      </c>
      <c r="C64">
        <v>774</v>
      </c>
      <c r="D64" t="s">
        <v>44</v>
      </c>
      <c r="E64" t="s">
        <v>45</v>
      </c>
      <c r="F64" t="s">
        <v>46</v>
      </c>
      <c r="I64">
        <v>0.3</v>
      </c>
      <c r="J64">
        <v>0.81200000000000006</v>
      </c>
      <c r="K64">
        <v>0.65</v>
      </c>
      <c r="L64">
        <v>0</v>
      </c>
      <c r="M64">
        <v>0</v>
      </c>
      <c r="N64">
        <v>0.81200000000000006</v>
      </c>
      <c r="O64">
        <v>40.6</v>
      </c>
      <c r="P64">
        <v>50</v>
      </c>
      <c r="Q64">
        <v>202627</v>
      </c>
      <c r="R64">
        <v>202726</v>
      </c>
      <c r="T64">
        <v>12</v>
      </c>
      <c r="U64">
        <v>940022</v>
      </c>
      <c r="V64">
        <v>1</v>
      </c>
      <c r="AO64" t="s">
        <v>47</v>
      </c>
      <c r="AP64" t="s">
        <v>48</v>
      </c>
      <c r="BC64" t="s">
        <v>49</v>
      </c>
      <c r="BD64" t="s">
        <v>50</v>
      </c>
      <c r="BO64" t="s">
        <v>49</v>
      </c>
    </row>
    <row r="65" spans="1:67">
      <c r="A65">
        <v>53916</v>
      </c>
      <c r="B65" t="s">
        <v>124</v>
      </c>
      <c r="C65">
        <v>774</v>
      </c>
      <c r="D65" t="s">
        <v>44</v>
      </c>
      <c r="E65" t="s">
        <v>45</v>
      </c>
      <c r="F65" t="s">
        <v>46</v>
      </c>
      <c r="I65">
        <v>0.3</v>
      </c>
      <c r="J65">
        <v>0.82299999999999995</v>
      </c>
      <c r="K65">
        <v>0.67</v>
      </c>
      <c r="L65">
        <v>0</v>
      </c>
      <c r="M65">
        <v>0</v>
      </c>
      <c r="N65">
        <v>0.82299999999999995</v>
      </c>
      <c r="O65">
        <v>41.15</v>
      </c>
      <c r="P65">
        <v>50</v>
      </c>
      <c r="Q65">
        <v>202627</v>
      </c>
      <c r="R65">
        <v>202726</v>
      </c>
      <c r="T65">
        <v>12</v>
      </c>
      <c r="U65">
        <v>940722</v>
      </c>
      <c r="V65">
        <v>2</v>
      </c>
      <c r="AM65" t="s">
        <v>53</v>
      </c>
      <c r="AN65" t="s">
        <v>54</v>
      </c>
      <c r="BC65" t="s">
        <v>49</v>
      </c>
      <c r="BD65" t="s">
        <v>50</v>
      </c>
      <c r="BO65" t="s">
        <v>49</v>
      </c>
    </row>
    <row r="66" spans="1:67">
      <c r="A66">
        <v>54217</v>
      </c>
      <c r="B66" t="s">
        <v>125</v>
      </c>
      <c r="C66">
        <v>774</v>
      </c>
      <c r="D66" t="s">
        <v>44</v>
      </c>
      <c r="E66" t="s">
        <v>45</v>
      </c>
      <c r="F66" t="s">
        <v>46</v>
      </c>
      <c r="I66">
        <v>0.3</v>
      </c>
      <c r="J66">
        <v>0.82299999999999995</v>
      </c>
      <c r="K66">
        <v>0.67</v>
      </c>
      <c r="L66">
        <v>0</v>
      </c>
      <c r="M66">
        <v>0</v>
      </c>
      <c r="N66">
        <v>0.82299999999999995</v>
      </c>
      <c r="O66">
        <v>41.15</v>
      </c>
      <c r="P66">
        <v>50</v>
      </c>
      <c r="Q66">
        <v>202627</v>
      </c>
      <c r="R66">
        <v>202726</v>
      </c>
      <c r="T66">
        <v>12</v>
      </c>
      <c r="U66">
        <v>939802</v>
      </c>
      <c r="V66">
        <v>2</v>
      </c>
      <c r="AO66" t="s">
        <v>47</v>
      </c>
      <c r="AP66" t="s">
        <v>48</v>
      </c>
      <c r="AQ66" t="s">
        <v>107</v>
      </c>
      <c r="AR66" t="s">
        <v>108</v>
      </c>
      <c r="BC66" t="s">
        <v>49</v>
      </c>
      <c r="BD66" t="s">
        <v>50</v>
      </c>
      <c r="BO66" t="s">
        <v>49</v>
      </c>
    </row>
    <row r="67" spans="1:67">
      <c r="A67">
        <v>54219</v>
      </c>
      <c r="B67" t="s">
        <v>126</v>
      </c>
      <c r="C67">
        <v>774</v>
      </c>
      <c r="D67" t="s">
        <v>44</v>
      </c>
      <c r="E67" t="s">
        <v>45</v>
      </c>
      <c r="F67" t="s">
        <v>46</v>
      </c>
      <c r="I67">
        <v>0.3</v>
      </c>
      <c r="J67">
        <v>0.82299999999999995</v>
      </c>
      <c r="K67">
        <v>0.67</v>
      </c>
      <c r="L67">
        <v>0</v>
      </c>
      <c r="M67">
        <v>0</v>
      </c>
      <c r="N67">
        <v>0.82299999999999995</v>
      </c>
      <c r="O67">
        <v>41.15</v>
      </c>
      <c r="P67">
        <v>50</v>
      </c>
      <c r="Q67">
        <v>202627</v>
      </c>
      <c r="R67">
        <v>202726</v>
      </c>
      <c r="T67">
        <v>12</v>
      </c>
      <c r="U67">
        <v>939792</v>
      </c>
      <c r="V67">
        <v>2</v>
      </c>
      <c r="AO67" t="s">
        <v>47</v>
      </c>
      <c r="AP67" t="s">
        <v>48</v>
      </c>
      <c r="BC67" t="s">
        <v>49</v>
      </c>
      <c r="BD67" t="s">
        <v>50</v>
      </c>
      <c r="BO67" t="s">
        <v>49</v>
      </c>
    </row>
    <row r="68" spans="1:67">
      <c r="A68">
        <v>54313</v>
      </c>
      <c r="B68" t="s">
        <v>127</v>
      </c>
      <c r="C68">
        <v>774</v>
      </c>
      <c r="D68" t="s">
        <v>44</v>
      </c>
      <c r="E68" t="s">
        <v>45</v>
      </c>
      <c r="F68" t="s">
        <v>46</v>
      </c>
      <c r="I68">
        <v>0.3</v>
      </c>
      <c r="J68">
        <v>0.82299999999999995</v>
      </c>
      <c r="K68">
        <v>0.67</v>
      </c>
      <c r="L68">
        <v>0</v>
      </c>
      <c r="M68">
        <v>0</v>
      </c>
      <c r="N68">
        <v>0.82299999999999995</v>
      </c>
      <c r="O68">
        <v>41.15</v>
      </c>
      <c r="P68">
        <v>50</v>
      </c>
      <c r="Q68">
        <v>202627</v>
      </c>
      <c r="R68">
        <v>202726</v>
      </c>
      <c r="T68">
        <v>12</v>
      </c>
      <c r="U68">
        <v>940392</v>
      </c>
      <c r="V68">
        <v>2</v>
      </c>
      <c r="AO68" t="s">
        <v>47</v>
      </c>
      <c r="AP68" t="s">
        <v>48</v>
      </c>
      <c r="BC68" t="s">
        <v>49</v>
      </c>
      <c r="BD68" t="s">
        <v>50</v>
      </c>
      <c r="BO68" t="s">
        <v>49</v>
      </c>
    </row>
    <row r="69" spans="1:67">
      <c r="A69">
        <v>54316</v>
      </c>
      <c r="B69" t="s">
        <v>128</v>
      </c>
      <c r="C69">
        <v>774</v>
      </c>
      <c r="D69" t="s">
        <v>44</v>
      </c>
      <c r="E69" t="s">
        <v>45</v>
      </c>
      <c r="F69" t="s">
        <v>46</v>
      </c>
      <c r="I69">
        <v>0.3</v>
      </c>
      <c r="J69">
        <v>0.82299999999999995</v>
      </c>
      <c r="K69">
        <v>0.67</v>
      </c>
      <c r="L69">
        <v>0</v>
      </c>
      <c r="M69">
        <v>0</v>
      </c>
      <c r="N69">
        <v>0.82299999999999995</v>
      </c>
      <c r="O69">
        <v>41.15</v>
      </c>
      <c r="P69">
        <v>50</v>
      </c>
      <c r="Q69">
        <v>202627</v>
      </c>
      <c r="R69">
        <v>202726</v>
      </c>
      <c r="T69">
        <v>12</v>
      </c>
      <c r="U69">
        <v>940632</v>
      </c>
      <c r="V69">
        <v>2</v>
      </c>
      <c r="AO69" t="s">
        <v>47</v>
      </c>
      <c r="AP69" t="s">
        <v>48</v>
      </c>
      <c r="BC69" t="s">
        <v>49</v>
      </c>
      <c r="BD69" t="s">
        <v>50</v>
      </c>
      <c r="BO69" t="s">
        <v>49</v>
      </c>
    </row>
    <row r="70" spans="1:67">
      <c r="A70">
        <v>54845</v>
      </c>
      <c r="B70" t="s">
        <v>129</v>
      </c>
      <c r="C70">
        <v>774</v>
      </c>
      <c r="D70" t="s">
        <v>44</v>
      </c>
      <c r="E70" t="s">
        <v>45</v>
      </c>
      <c r="F70" t="s">
        <v>46</v>
      </c>
      <c r="I70">
        <v>0.3</v>
      </c>
      <c r="J70">
        <v>0.81200000000000006</v>
      </c>
      <c r="K70">
        <v>0.65</v>
      </c>
      <c r="L70">
        <v>0</v>
      </c>
      <c r="M70">
        <v>0</v>
      </c>
      <c r="N70">
        <v>0.81200000000000006</v>
      </c>
      <c r="O70">
        <v>40.6</v>
      </c>
      <c r="P70">
        <v>50</v>
      </c>
      <c r="Q70">
        <v>202627</v>
      </c>
      <c r="R70">
        <v>202726</v>
      </c>
      <c r="T70">
        <v>12</v>
      </c>
      <c r="U70">
        <v>939582</v>
      </c>
      <c r="V70">
        <v>1</v>
      </c>
      <c r="AM70" t="s">
        <v>53</v>
      </c>
      <c r="AN70" t="s">
        <v>54</v>
      </c>
      <c r="BC70" t="s">
        <v>49</v>
      </c>
      <c r="BD70" t="s">
        <v>50</v>
      </c>
      <c r="BO70" t="s">
        <v>49</v>
      </c>
    </row>
    <row r="71" spans="1:67">
      <c r="A71">
        <v>54874</v>
      </c>
      <c r="B71" t="s">
        <v>130</v>
      </c>
      <c r="C71">
        <v>774</v>
      </c>
      <c r="D71" t="s">
        <v>44</v>
      </c>
      <c r="E71" t="s">
        <v>45</v>
      </c>
      <c r="F71" t="s">
        <v>46</v>
      </c>
      <c r="I71">
        <v>0.3</v>
      </c>
      <c r="J71">
        <v>0.82299999999999995</v>
      </c>
      <c r="K71">
        <v>0.67</v>
      </c>
      <c r="L71">
        <v>0</v>
      </c>
      <c r="M71">
        <v>0</v>
      </c>
      <c r="N71">
        <v>0.82299999999999995</v>
      </c>
      <c r="O71">
        <v>41.15</v>
      </c>
      <c r="P71">
        <v>50</v>
      </c>
      <c r="Q71">
        <v>202627</v>
      </c>
      <c r="R71">
        <v>202726</v>
      </c>
      <c r="T71">
        <v>12</v>
      </c>
      <c r="U71">
        <v>940210</v>
      </c>
      <c r="V71">
        <v>2</v>
      </c>
      <c r="AO71" t="s">
        <v>47</v>
      </c>
      <c r="AP71" t="s">
        <v>48</v>
      </c>
      <c r="BC71" t="s">
        <v>49</v>
      </c>
      <c r="BD71" t="s">
        <v>50</v>
      </c>
      <c r="BO71" t="s">
        <v>49</v>
      </c>
    </row>
    <row r="72" spans="1:67">
      <c r="A72">
        <v>54899</v>
      </c>
      <c r="B72" t="s">
        <v>131</v>
      </c>
      <c r="C72">
        <v>774</v>
      </c>
      <c r="D72" t="s">
        <v>44</v>
      </c>
      <c r="E72" t="s">
        <v>45</v>
      </c>
      <c r="F72" t="s">
        <v>46</v>
      </c>
      <c r="I72">
        <v>0.3</v>
      </c>
      <c r="J72">
        <v>0.81200000000000006</v>
      </c>
      <c r="K72">
        <v>0.65</v>
      </c>
      <c r="L72">
        <v>0</v>
      </c>
      <c r="M72">
        <v>0</v>
      </c>
      <c r="N72">
        <v>0.81200000000000006</v>
      </c>
      <c r="O72">
        <v>40.6</v>
      </c>
      <c r="P72">
        <v>50</v>
      </c>
      <c r="Q72">
        <v>202627</v>
      </c>
      <c r="R72">
        <v>202726</v>
      </c>
      <c r="T72">
        <v>12</v>
      </c>
      <c r="U72">
        <v>940042</v>
      </c>
      <c r="V72">
        <v>1</v>
      </c>
      <c r="AO72" t="s">
        <v>47</v>
      </c>
      <c r="AP72" t="s">
        <v>48</v>
      </c>
      <c r="BC72" t="s">
        <v>49</v>
      </c>
      <c r="BD72" t="s">
        <v>50</v>
      </c>
      <c r="BO72" t="s">
        <v>49</v>
      </c>
    </row>
    <row r="73" spans="1:67">
      <c r="A73">
        <v>56145</v>
      </c>
      <c r="B73" t="s">
        <v>132</v>
      </c>
      <c r="C73">
        <v>774</v>
      </c>
      <c r="D73" t="s">
        <v>44</v>
      </c>
      <c r="E73" t="s">
        <v>45</v>
      </c>
      <c r="F73" t="s">
        <v>46</v>
      </c>
      <c r="I73">
        <v>0.3</v>
      </c>
      <c r="J73">
        <v>0.82299999999999995</v>
      </c>
      <c r="K73">
        <v>0.67</v>
      </c>
      <c r="L73">
        <v>0</v>
      </c>
      <c r="M73">
        <v>0</v>
      </c>
      <c r="N73">
        <v>0.82299999999999995</v>
      </c>
      <c r="O73">
        <v>41.15</v>
      </c>
      <c r="P73">
        <v>50</v>
      </c>
      <c r="Q73">
        <v>202627</v>
      </c>
      <c r="R73">
        <v>202726</v>
      </c>
      <c r="T73">
        <v>12</v>
      </c>
      <c r="U73">
        <v>940382</v>
      </c>
      <c r="V73">
        <v>2</v>
      </c>
      <c r="AO73" t="s">
        <v>47</v>
      </c>
      <c r="AP73" t="s">
        <v>48</v>
      </c>
      <c r="BC73" t="s">
        <v>49</v>
      </c>
      <c r="BD73" t="s">
        <v>50</v>
      </c>
      <c r="BO73" t="s">
        <v>49</v>
      </c>
    </row>
    <row r="74" spans="1:67">
      <c r="A74">
        <v>56146</v>
      </c>
      <c r="B74" t="s">
        <v>133</v>
      </c>
      <c r="C74">
        <v>774</v>
      </c>
      <c r="D74" t="s">
        <v>44</v>
      </c>
      <c r="E74" t="s">
        <v>45</v>
      </c>
      <c r="F74" t="s">
        <v>46</v>
      </c>
      <c r="I74">
        <v>0.3</v>
      </c>
      <c r="J74">
        <v>0.88</v>
      </c>
      <c r="K74">
        <v>0.77</v>
      </c>
      <c r="L74">
        <v>0</v>
      </c>
      <c r="M74">
        <v>0</v>
      </c>
      <c r="N74">
        <v>0.88</v>
      </c>
      <c r="O74">
        <v>44</v>
      </c>
      <c r="P74">
        <v>50</v>
      </c>
      <c r="Q74">
        <v>202627</v>
      </c>
      <c r="R74">
        <v>202726</v>
      </c>
      <c r="T74">
        <v>12</v>
      </c>
      <c r="U74">
        <v>940552</v>
      </c>
      <c r="V74">
        <v>3</v>
      </c>
      <c r="AM74" t="s">
        <v>53</v>
      </c>
      <c r="AN74" t="s">
        <v>54</v>
      </c>
      <c r="BC74" t="s">
        <v>49</v>
      </c>
      <c r="BD74" t="s">
        <v>50</v>
      </c>
      <c r="BO74" t="s">
        <v>49</v>
      </c>
    </row>
    <row r="75" spans="1:67">
      <c r="A75">
        <v>56770</v>
      </c>
      <c r="B75" t="s">
        <v>134</v>
      </c>
      <c r="C75">
        <v>774</v>
      </c>
      <c r="D75" t="s">
        <v>44</v>
      </c>
      <c r="E75" t="s">
        <v>45</v>
      </c>
      <c r="F75" t="s">
        <v>46</v>
      </c>
      <c r="I75">
        <v>0.3</v>
      </c>
      <c r="J75">
        <v>0.88</v>
      </c>
      <c r="K75">
        <v>0.77</v>
      </c>
      <c r="L75">
        <v>0</v>
      </c>
      <c r="M75">
        <v>0</v>
      </c>
      <c r="N75">
        <v>0.88</v>
      </c>
      <c r="O75">
        <v>44</v>
      </c>
      <c r="P75">
        <v>50</v>
      </c>
      <c r="Q75">
        <v>202627</v>
      </c>
      <c r="R75">
        <v>202726</v>
      </c>
      <c r="T75">
        <v>12</v>
      </c>
      <c r="U75">
        <v>939686</v>
      </c>
      <c r="V75">
        <v>3</v>
      </c>
      <c r="AO75" t="s">
        <v>47</v>
      </c>
      <c r="AP75" t="s">
        <v>48</v>
      </c>
      <c r="BC75" t="s">
        <v>49</v>
      </c>
      <c r="BD75" t="s">
        <v>50</v>
      </c>
      <c r="BO75" t="s">
        <v>49</v>
      </c>
    </row>
    <row r="76" spans="1:67">
      <c r="A76">
        <v>57181</v>
      </c>
      <c r="B76" t="s">
        <v>135</v>
      </c>
      <c r="C76">
        <v>774</v>
      </c>
      <c r="D76" t="s">
        <v>44</v>
      </c>
      <c r="E76" t="s">
        <v>45</v>
      </c>
      <c r="F76" t="s">
        <v>46</v>
      </c>
      <c r="I76">
        <v>0.3</v>
      </c>
      <c r="J76">
        <v>0.82299999999999995</v>
      </c>
      <c r="K76">
        <v>0.67</v>
      </c>
      <c r="L76">
        <v>0</v>
      </c>
      <c r="M76">
        <v>0</v>
      </c>
      <c r="N76">
        <v>0.82299999999999995</v>
      </c>
      <c r="O76">
        <v>41.15</v>
      </c>
      <c r="P76">
        <v>50</v>
      </c>
      <c r="Q76">
        <v>202627</v>
      </c>
      <c r="R76">
        <v>202726</v>
      </c>
      <c r="T76">
        <v>12</v>
      </c>
      <c r="U76">
        <v>940572</v>
      </c>
      <c r="V76">
        <v>2</v>
      </c>
      <c r="AO76" t="s">
        <v>47</v>
      </c>
      <c r="AP76" t="s">
        <v>48</v>
      </c>
      <c r="BC76" t="s">
        <v>49</v>
      </c>
      <c r="BD76" t="s">
        <v>50</v>
      </c>
      <c r="BO76" t="s">
        <v>49</v>
      </c>
    </row>
    <row r="77" spans="1:67">
      <c r="A77">
        <v>57216</v>
      </c>
      <c r="B77" t="s">
        <v>136</v>
      </c>
      <c r="C77">
        <v>774</v>
      </c>
      <c r="D77" t="s">
        <v>44</v>
      </c>
      <c r="E77" t="s">
        <v>45</v>
      </c>
      <c r="F77" t="s">
        <v>46</v>
      </c>
      <c r="I77">
        <v>0.3</v>
      </c>
      <c r="J77">
        <v>0.82299999999999995</v>
      </c>
      <c r="K77">
        <v>0.67</v>
      </c>
      <c r="L77">
        <v>0</v>
      </c>
      <c r="M77">
        <v>0</v>
      </c>
      <c r="N77">
        <v>0.82299999999999995</v>
      </c>
      <c r="O77">
        <v>41.15</v>
      </c>
      <c r="P77">
        <v>50</v>
      </c>
      <c r="Q77">
        <v>202627</v>
      </c>
      <c r="R77">
        <v>202726</v>
      </c>
      <c r="T77">
        <v>12</v>
      </c>
      <c r="U77">
        <v>940662</v>
      </c>
      <c r="V77">
        <v>2</v>
      </c>
      <c r="AO77" t="s">
        <v>47</v>
      </c>
      <c r="AP77" t="s">
        <v>48</v>
      </c>
      <c r="BC77" t="s">
        <v>49</v>
      </c>
      <c r="BD77" t="s">
        <v>50</v>
      </c>
      <c r="BO77" t="s">
        <v>49</v>
      </c>
    </row>
    <row r="78" spans="1:67">
      <c r="A78">
        <v>58179</v>
      </c>
      <c r="B78" t="s">
        <v>137</v>
      </c>
      <c r="C78">
        <v>774</v>
      </c>
      <c r="D78" t="s">
        <v>44</v>
      </c>
      <c r="E78" t="s">
        <v>45</v>
      </c>
      <c r="F78" t="s">
        <v>46</v>
      </c>
      <c r="I78">
        <v>0.3</v>
      </c>
      <c r="J78">
        <v>0.82299999999999995</v>
      </c>
      <c r="K78">
        <v>0.67</v>
      </c>
      <c r="L78">
        <v>0</v>
      </c>
      <c r="M78">
        <v>0</v>
      </c>
      <c r="N78">
        <v>0.82299999999999995</v>
      </c>
      <c r="O78">
        <v>41.15</v>
      </c>
      <c r="P78">
        <v>50</v>
      </c>
      <c r="Q78">
        <v>202627</v>
      </c>
      <c r="R78">
        <v>202726</v>
      </c>
      <c r="T78">
        <v>12</v>
      </c>
      <c r="U78">
        <v>940302</v>
      </c>
      <c r="V78">
        <v>2</v>
      </c>
      <c r="AO78" t="s">
        <v>47</v>
      </c>
      <c r="AP78" t="s">
        <v>48</v>
      </c>
      <c r="BC78" t="s">
        <v>49</v>
      </c>
      <c r="BD78" t="s">
        <v>50</v>
      </c>
      <c r="BO78" t="s">
        <v>49</v>
      </c>
    </row>
    <row r="79" spans="1:67">
      <c r="A79">
        <v>58953</v>
      </c>
      <c r="B79" t="s">
        <v>138</v>
      </c>
      <c r="C79">
        <v>774</v>
      </c>
      <c r="D79" t="s">
        <v>44</v>
      </c>
      <c r="E79" t="s">
        <v>45</v>
      </c>
      <c r="F79" t="s">
        <v>46</v>
      </c>
      <c r="I79">
        <v>0.3</v>
      </c>
      <c r="J79">
        <v>0.81200000000000006</v>
      </c>
      <c r="K79">
        <v>0.65</v>
      </c>
      <c r="L79">
        <v>0</v>
      </c>
      <c r="M79">
        <v>0</v>
      </c>
      <c r="N79">
        <v>0.81200000000000006</v>
      </c>
      <c r="O79">
        <v>40.6</v>
      </c>
      <c r="P79">
        <v>50</v>
      </c>
      <c r="Q79">
        <v>202627</v>
      </c>
      <c r="R79">
        <v>202726</v>
      </c>
      <c r="T79">
        <v>12</v>
      </c>
      <c r="U79">
        <v>939592</v>
      </c>
      <c r="V79">
        <v>1</v>
      </c>
      <c r="AM79" t="s">
        <v>53</v>
      </c>
      <c r="AN79" t="s">
        <v>54</v>
      </c>
      <c r="BC79" t="s">
        <v>49</v>
      </c>
      <c r="BD79" t="s">
        <v>50</v>
      </c>
      <c r="BO79" t="s">
        <v>49</v>
      </c>
    </row>
    <row r="80" spans="1:67">
      <c r="A80">
        <v>58956</v>
      </c>
      <c r="B80" t="s">
        <v>139</v>
      </c>
      <c r="C80">
        <v>774</v>
      </c>
      <c r="D80" t="s">
        <v>44</v>
      </c>
      <c r="E80" t="s">
        <v>45</v>
      </c>
      <c r="F80" t="s">
        <v>46</v>
      </c>
      <c r="I80">
        <v>0.3</v>
      </c>
      <c r="J80">
        <v>0.82299999999999995</v>
      </c>
      <c r="K80">
        <v>0.67</v>
      </c>
      <c r="L80">
        <v>0</v>
      </c>
      <c r="M80">
        <v>0</v>
      </c>
      <c r="N80">
        <v>0.82299999999999995</v>
      </c>
      <c r="O80">
        <v>41.15</v>
      </c>
      <c r="P80">
        <v>50</v>
      </c>
      <c r="Q80">
        <v>202627</v>
      </c>
      <c r="R80">
        <v>202726</v>
      </c>
      <c r="T80">
        <v>12</v>
      </c>
      <c r="U80">
        <v>939862</v>
      </c>
      <c r="V80">
        <v>2</v>
      </c>
      <c r="BC80" t="s">
        <v>49</v>
      </c>
      <c r="BD80" t="s">
        <v>50</v>
      </c>
      <c r="BO80" t="s">
        <v>49</v>
      </c>
    </row>
    <row r="81" spans="1:67">
      <c r="A81">
        <v>58959</v>
      </c>
      <c r="B81" t="s">
        <v>140</v>
      </c>
      <c r="C81">
        <v>774</v>
      </c>
      <c r="D81" t="s">
        <v>44</v>
      </c>
      <c r="E81" t="s">
        <v>45</v>
      </c>
      <c r="F81" t="s">
        <v>46</v>
      </c>
      <c r="I81">
        <v>0.3</v>
      </c>
      <c r="J81">
        <v>0.82299999999999995</v>
      </c>
      <c r="K81">
        <v>0.67</v>
      </c>
      <c r="L81">
        <v>0</v>
      </c>
      <c r="M81">
        <v>0</v>
      </c>
      <c r="N81">
        <v>0.82299999999999995</v>
      </c>
      <c r="O81">
        <v>41.15</v>
      </c>
      <c r="P81">
        <v>50</v>
      </c>
      <c r="Q81">
        <v>202627</v>
      </c>
      <c r="R81">
        <v>202726</v>
      </c>
      <c r="T81">
        <v>12</v>
      </c>
      <c r="U81">
        <v>940672</v>
      </c>
      <c r="V81">
        <v>2</v>
      </c>
      <c r="AM81" t="s">
        <v>53</v>
      </c>
      <c r="AN81" t="s">
        <v>54</v>
      </c>
      <c r="BC81" t="s">
        <v>49</v>
      </c>
      <c r="BD81" t="s">
        <v>50</v>
      </c>
      <c r="BO81" t="s">
        <v>49</v>
      </c>
    </row>
    <row r="82" spans="1:67">
      <c r="A82">
        <v>59889</v>
      </c>
      <c r="B82" t="s">
        <v>141</v>
      </c>
      <c r="C82">
        <v>774</v>
      </c>
      <c r="D82" t="s">
        <v>44</v>
      </c>
      <c r="E82" t="s">
        <v>45</v>
      </c>
      <c r="F82" t="s">
        <v>46</v>
      </c>
      <c r="I82">
        <v>0.3</v>
      </c>
      <c r="J82">
        <v>0.82299999999999995</v>
      </c>
      <c r="K82">
        <v>0.67</v>
      </c>
      <c r="L82">
        <v>0</v>
      </c>
      <c r="M82">
        <v>0</v>
      </c>
      <c r="N82">
        <v>0.82299999999999995</v>
      </c>
      <c r="O82">
        <v>41.15</v>
      </c>
      <c r="P82">
        <v>50</v>
      </c>
      <c r="Q82">
        <v>202627</v>
      </c>
      <c r="R82">
        <v>202726</v>
      </c>
      <c r="T82">
        <v>12</v>
      </c>
      <c r="U82">
        <v>939832</v>
      </c>
      <c r="V82">
        <v>2</v>
      </c>
      <c r="AO82" t="s">
        <v>47</v>
      </c>
      <c r="AP82" t="s">
        <v>48</v>
      </c>
      <c r="BC82" t="s">
        <v>49</v>
      </c>
      <c r="BD82" t="s">
        <v>50</v>
      </c>
      <c r="BO82" t="s">
        <v>49</v>
      </c>
    </row>
    <row r="83" spans="1:67">
      <c r="A83">
        <v>61097</v>
      </c>
      <c r="B83" t="s">
        <v>142</v>
      </c>
      <c r="C83">
        <v>774</v>
      </c>
      <c r="D83" t="s">
        <v>44</v>
      </c>
      <c r="E83" t="s">
        <v>45</v>
      </c>
      <c r="F83" t="s">
        <v>46</v>
      </c>
      <c r="I83">
        <v>0.3</v>
      </c>
      <c r="J83">
        <v>0.92600000000000005</v>
      </c>
      <c r="K83">
        <v>0.85</v>
      </c>
      <c r="L83">
        <v>0</v>
      </c>
      <c r="M83">
        <v>0</v>
      </c>
      <c r="N83">
        <v>0.92600000000000005</v>
      </c>
      <c r="O83">
        <v>46.3</v>
      </c>
      <c r="P83">
        <v>50</v>
      </c>
      <c r="Q83">
        <v>202627</v>
      </c>
      <c r="R83">
        <v>202726</v>
      </c>
      <c r="T83">
        <v>12</v>
      </c>
      <c r="U83">
        <v>940235</v>
      </c>
      <c r="V83">
        <v>4</v>
      </c>
      <c r="AM83" t="s">
        <v>53</v>
      </c>
      <c r="AN83" t="s">
        <v>54</v>
      </c>
      <c r="BC83" t="s">
        <v>49</v>
      </c>
      <c r="BD83" t="s">
        <v>50</v>
      </c>
      <c r="BO83" t="s">
        <v>49</v>
      </c>
    </row>
    <row r="84" spans="1:67">
      <c r="A84">
        <v>65522</v>
      </c>
      <c r="B84" t="s">
        <v>143</v>
      </c>
      <c r="C84">
        <v>774</v>
      </c>
      <c r="D84" t="s">
        <v>44</v>
      </c>
      <c r="E84" t="s">
        <v>45</v>
      </c>
      <c r="F84" t="s">
        <v>46</v>
      </c>
      <c r="I84">
        <v>0.3</v>
      </c>
      <c r="J84">
        <v>0.82299999999999995</v>
      </c>
      <c r="K84">
        <v>0.67</v>
      </c>
      <c r="L84">
        <v>0</v>
      </c>
      <c r="M84">
        <v>0</v>
      </c>
      <c r="N84">
        <v>0.82299999999999995</v>
      </c>
      <c r="O84">
        <v>41.15</v>
      </c>
      <c r="P84">
        <v>50</v>
      </c>
      <c r="Q84">
        <v>202627</v>
      </c>
      <c r="R84">
        <v>202726</v>
      </c>
      <c r="T84">
        <v>12</v>
      </c>
      <c r="U84">
        <v>940192</v>
      </c>
      <c r="V84">
        <v>2</v>
      </c>
      <c r="AO84" t="s">
        <v>47</v>
      </c>
      <c r="AP84" t="s">
        <v>48</v>
      </c>
      <c r="BC84" t="s">
        <v>49</v>
      </c>
      <c r="BD84" t="s">
        <v>50</v>
      </c>
      <c r="BO84" t="s">
        <v>49</v>
      </c>
    </row>
    <row r="85" spans="1:67">
      <c r="A85">
        <v>70088</v>
      </c>
      <c r="B85" t="s">
        <v>144</v>
      </c>
      <c r="C85">
        <v>774</v>
      </c>
      <c r="D85" t="s">
        <v>44</v>
      </c>
      <c r="E85" t="s">
        <v>45</v>
      </c>
      <c r="F85" t="s">
        <v>46</v>
      </c>
      <c r="I85">
        <v>0.3</v>
      </c>
      <c r="J85">
        <v>0.82299999999999995</v>
      </c>
      <c r="K85">
        <v>0.67</v>
      </c>
      <c r="L85">
        <v>0</v>
      </c>
      <c r="M85">
        <v>0</v>
      </c>
      <c r="N85">
        <v>0.82299999999999995</v>
      </c>
      <c r="O85">
        <v>41.15</v>
      </c>
      <c r="P85">
        <v>50</v>
      </c>
      <c r="Q85">
        <v>202627</v>
      </c>
      <c r="R85">
        <v>202726</v>
      </c>
      <c r="T85">
        <v>12</v>
      </c>
      <c r="U85">
        <v>940252</v>
      </c>
      <c r="V85">
        <v>2</v>
      </c>
      <c r="AO85" t="s">
        <v>47</v>
      </c>
      <c r="AP85" t="s">
        <v>48</v>
      </c>
      <c r="BC85" t="s">
        <v>49</v>
      </c>
      <c r="BD85" t="s">
        <v>50</v>
      </c>
      <c r="BO85" t="s">
        <v>49</v>
      </c>
    </row>
    <row r="86" spans="1:67">
      <c r="A86">
        <v>70092</v>
      </c>
      <c r="B86" t="s">
        <v>145</v>
      </c>
      <c r="C86">
        <v>774</v>
      </c>
      <c r="D86" t="s">
        <v>44</v>
      </c>
      <c r="E86" t="s">
        <v>45</v>
      </c>
      <c r="F86" t="s">
        <v>46</v>
      </c>
      <c r="I86">
        <v>0.3</v>
      </c>
      <c r="J86">
        <v>0.82299999999999995</v>
      </c>
      <c r="K86">
        <v>0.67</v>
      </c>
      <c r="L86">
        <v>0</v>
      </c>
      <c r="M86">
        <v>0</v>
      </c>
      <c r="N86">
        <v>0.82299999999999995</v>
      </c>
      <c r="O86">
        <v>41.15</v>
      </c>
      <c r="P86">
        <v>50</v>
      </c>
      <c r="Q86">
        <v>202627</v>
      </c>
      <c r="R86">
        <v>202726</v>
      </c>
      <c r="T86">
        <v>12</v>
      </c>
      <c r="U86">
        <v>940692</v>
      </c>
      <c r="V86">
        <v>2</v>
      </c>
      <c r="AO86" t="s">
        <v>47</v>
      </c>
      <c r="AP86" t="s">
        <v>48</v>
      </c>
      <c r="BC86" t="s">
        <v>49</v>
      </c>
      <c r="BD86" t="s">
        <v>50</v>
      </c>
      <c r="BO86" t="s">
        <v>49</v>
      </c>
    </row>
    <row r="87" spans="1:67">
      <c r="A87">
        <v>70094</v>
      </c>
      <c r="B87" t="s">
        <v>146</v>
      </c>
      <c r="C87">
        <v>774</v>
      </c>
      <c r="D87" t="s">
        <v>44</v>
      </c>
      <c r="E87" t="s">
        <v>45</v>
      </c>
      <c r="F87" t="s">
        <v>46</v>
      </c>
      <c r="I87">
        <v>0.3</v>
      </c>
      <c r="J87">
        <v>0.82299999999999995</v>
      </c>
      <c r="K87">
        <v>0.67</v>
      </c>
      <c r="L87">
        <v>0</v>
      </c>
      <c r="M87">
        <v>0</v>
      </c>
      <c r="N87">
        <v>0.82299999999999995</v>
      </c>
      <c r="O87">
        <v>41.15</v>
      </c>
      <c r="P87">
        <v>50</v>
      </c>
      <c r="Q87">
        <v>202627</v>
      </c>
      <c r="R87">
        <v>202726</v>
      </c>
      <c r="T87">
        <v>12</v>
      </c>
      <c r="U87">
        <v>939652</v>
      </c>
      <c r="V87">
        <v>2</v>
      </c>
      <c r="AO87" t="s">
        <v>47</v>
      </c>
      <c r="AP87" t="s">
        <v>48</v>
      </c>
      <c r="BC87" t="s">
        <v>49</v>
      </c>
      <c r="BD87" t="s">
        <v>50</v>
      </c>
      <c r="BO87" t="s">
        <v>49</v>
      </c>
    </row>
    <row r="88" spans="1:67">
      <c r="A88">
        <v>70823</v>
      </c>
      <c r="B88" t="s">
        <v>147</v>
      </c>
      <c r="C88">
        <v>774</v>
      </c>
      <c r="D88" t="s">
        <v>44</v>
      </c>
      <c r="E88" t="s">
        <v>45</v>
      </c>
      <c r="F88" t="s">
        <v>46</v>
      </c>
      <c r="I88">
        <v>0.3</v>
      </c>
      <c r="J88">
        <v>0.82299999999999995</v>
      </c>
      <c r="K88">
        <v>0.67</v>
      </c>
      <c r="L88">
        <v>0</v>
      </c>
      <c r="M88">
        <v>0</v>
      </c>
      <c r="N88">
        <v>0.82299999999999995</v>
      </c>
      <c r="O88">
        <v>41.15</v>
      </c>
      <c r="P88">
        <v>50</v>
      </c>
      <c r="Q88">
        <v>202627</v>
      </c>
      <c r="R88">
        <v>202726</v>
      </c>
      <c r="T88">
        <v>12</v>
      </c>
      <c r="U88">
        <v>940282</v>
      </c>
      <c r="V88">
        <v>2</v>
      </c>
      <c r="AO88" t="s">
        <v>47</v>
      </c>
      <c r="AP88" t="s">
        <v>48</v>
      </c>
      <c r="BC88" t="s">
        <v>49</v>
      </c>
      <c r="BD88" t="s">
        <v>50</v>
      </c>
      <c r="BO88" t="s">
        <v>49</v>
      </c>
    </row>
    <row r="89" spans="1:67">
      <c r="A89">
        <v>70828</v>
      </c>
      <c r="B89" t="s">
        <v>148</v>
      </c>
      <c r="C89">
        <v>774</v>
      </c>
      <c r="D89" t="s">
        <v>44</v>
      </c>
      <c r="E89" t="s">
        <v>45</v>
      </c>
      <c r="F89" t="s">
        <v>46</v>
      </c>
      <c r="I89">
        <v>0.3</v>
      </c>
      <c r="J89">
        <v>0.82299999999999995</v>
      </c>
      <c r="K89">
        <v>0.67</v>
      </c>
      <c r="L89">
        <v>0</v>
      </c>
      <c r="M89">
        <v>0</v>
      </c>
      <c r="N89">
        <v>0.82299999999999995</v>
      </c>
      <c r="O89">
        <v>41.15</v>
      </c>
      <c r="P89">
        <v>50</v>
      </c>
      <c r="Q89">
        <v>202627</v>
      </c>
      <c r="R89">
        <v>202726</v>
      </c>
      <c r="T89">
        <v>12</v>
      </c>
      <c r="U89">
        <v>940442</v>
      </c>
      <c r="V89">
        <v>2</v>
      </c>
      <c r="AM89" t="s">
        <v>53</v>
      </c>
      <c r="AN89" t="s">
        <v>54</v>
      </c>
      <c r="BC89" t="s">
        <v>49</v>
      </c>
      <c r="BD89" t="s">
        <v>50</v>
      </c>
      <c r="BO89" t="s">
        <v>49</v>
      </c>
    </row>
    <row r="90" spans="1:67">
      <c r="A90">
        <v>72435</v>
      </c>
      <c r="B90" t="s">
        <v>149</v>
      </c>
      <c r="C90">
        <v>774</v>
      </c>
      <c r="D90" t="s">
        <v>44</v>
      </c>
      <c r="E90" t="s">
        <v>45</v>
      </c>
      <c r="F90" t="s">
        <v>46</v>
      </c>
      <c r="I90">
        <v>0.3</v>
      </c>
      <c r="J90">
        <v>0.82299999999999995</v>
      </c>
      <c r="K90">
        <v>0.67</v>
      </c>
      <c r="L90">
        <v>0</v>
      </c>
      <c r="M90">
        <v>0</v>
      </c>
      <c r="N90">
        <v>0.82299999999999995</v>
      </c>
      <c r="O90">
        <v>41.15</v>
      </c>
      <c r="P90">
        <v>50</v>
      </c>
      <c r="Q90">
        <v>202627</v>
      </c>
      <c r="R90">
        <v>202726</v>
      </c>
      <c r="T90">
        <v>12</v>
      </c>
      <c r="U90">
        <v>939622</v>
      </c>
      <c r="V90">
        <v>2</v>
      </c>
      <c r="AM90" t="s">
        <v>53</v>
      </c>
      <c r="AN90" t="s">
        <v>54</v>
      </c>
      <c r="BC90" t="s">
        <v>49</v>
      </c>
      <c r="BD90" t="s">
        <v>50</v>
      </c>
      <c r="BO90" t="s">
        <v>49</v>
      </c>
    </row>
    <row r="91" spans="1:67">
      <c r="A91">
        <v>72928</v>
      </c>
      <c r="B91" t="s">
        <v>150</v>
      </c>
      <c r="C91">
        <v>774</v>
      </c>
      <c r="D91" t="s">
        <v>44</v>
      </c>
      <c r="E91" t="s">
        <v>45</v>
      </c>
      <c r="F91" t="s">
        <v>46</v>
      </c>
      <c r="I91">
        <v>0.3</v>
      </c>
      <c r="J91">
        <v>0.82299999999999995</v>
      </c>
      <c r="K91">
        <v>0.67</v>
      </c>
      <c r="L91">
        <v>0</v>
      </c>
      <c r="M91">
        <v>0</v>
      </c>
      <c r="N91">
        <v>0.82299999999999995</v>
      </c>
      <c r="O91">
        <v>41.15</v>
      </c>
      <c r="P91">
        <v>50</v>
      </c>
      <c r="Q91">
        <v>202627</v>
      </c>
      <c r="R91">
        <v>202726</v>
      </c>
      <c r="T91">
        <v>12</v>
      </c>
      <c r="U91">
        <v>940292</v>
      </c>
      <c r="V91">
        <v>2</v>
      </c>
      <c r="AO91" t="s">
        <v>47</v>
      </c>
      <c r="AP91" t="s">
        <v>48</v>
      </c>
      <c r="BC91" t="s">
        <v>49</v>
      </c>
      <c r="BD91" t="s">
        <v>50</v>
      </c>
      <c r="BO91" t="s">
        <v>49</v>
      </c>
    </row>
    <row r="92" spans="1:67">
      <c r="A92">
        <v>75864</v>
      </c>
      <c r="B92" t="s">
        <v>151</v>
      </c>
      <c r="C92">
        <v>774</v>
      </c>
      <c r="D92" t="s">
        <v>44</v>
      </c>
      <c r="E92" t="s">
        <v>45</v>
      </c>
      <c r="F92" t="s">
        <v>46</v>
      </c>
      <c r="I92">
        <v>0.3</v>
      </c>
      <c r="J92">
        <v>0.81200000000000006</v>
      </c>
      <c r="K92">
        <v>0.65</v>
      </c>
      <c r="L92">
        <v>0</v>
      </c>
      <c r="M92">
        <v>0</v>
      </c>
      <c r="N92">
        <v>0.81200000000000006</v>
      </c>
      <c r="O92">
        <v>40.6</v>
      </c>
      <c r="P92">
        <v>50</v>
      </c>
      <c r="Q92">
        <v>202627</v>
      </c>
      <c r="R92">
        <v>202726</v>
      </c>
      <c r="T92">
        <v>12</v>
      </c>
      <c r="U92">
        <v>940545</v>
      </c>
      <c r="V92">
        <v>1</v>
      </c>
      <c r="AO92" t="s">
        <v>47</v>
      </c>
      <c r="AP92" t="s">
        <v>48</v>
      </c>
      <c r="BC92" t="s">
        <v>49</v>
      </c>
      <c r="BD92" t="s">
        <v>50</v>
      </c>
      <c r="BO92" t="s">
        <v>49</v>
      </c>
    </row>
    <row r="93" spans="1:67">
      <c r="A93">
        <v>77056</v>
      </c>
      <c r="B93" t="s">
        <v>152</v>
      </c>
      <c r="C93">
        <v>774</v>
      </c>
      <c r="D93" t="s">
        <v>44</v>
      </c>
      <c r="E93" t="s">
        <v>45</v>
      </c>
      <c r="F93" t="s">
        <v>46</v>
      </c>
      <c r="I93">
        <v>0.3</v>
      </c>
      <c r="J93">
        <v>0.82299999999999995</v>
      </c>
      <c r="K93">
        <v>0.67</v>
      </c>
      <c r="L93">
        <v>0</v>
      </c>
      <c r="M93">
        <v>0</v>
      </c>
      <c r="N93">
        <v>0.82299999999999995</v>
      </c>
      <c r="O93">
        <v>41.15</v>
      </c>
      <c r="P93">
        <v>50</v>
      </c>
      <c r="Q93">
        <v>202627</v>
      </c>
      <c r="R93">
        <v>202726</v>
      </c>
      <c r="T93">
        <v>12</v>
      </c>
      <c r="U93">
        <v>940644</v>
      </c>
      <c r="V93">
        <v>2</v>
      </c>
      <c r="AM93" t="s">
        <v>53</v>
      </c>
      <c r="AN93" t="s">
        <v>54</v>
      </c>
      <c r="BC93" t="s">
        <v>49</v>
      </c>
      <c r="BD93" t="s">
        <v>50</v>
      </c>
      <c r="BO93" t="s">
        <v>49</v>
      </c>
    </row>
    <row r="94" spans="1:67">
      <c r="A94">
        <v>77086</v>
      </c>
      <c r="B94" t="s">
        <v>153</v>
      </c>
      <c r="C94">
        <v>774</v>
      </c>
      <c r="D94" t="s">
        <v>44</v>
      </c>
      <c r="E94" t="s">
        <v>45</v>
      </c>
      <c r="F94" t="s">
        <v>46</v>
      </c>
      <c r="I94">
        <v>0.3</v>
      </c>
      <c r="J94">
        <v>0.81200000000000006</v>
      </c>
      <c r="K94">
        <v>0.65</v>
      </c>
      <c r="L94">
        <v>0</v>
      </c>
      <c r="M94">
        <v>0</v>
      </c>
      <c r="N94">
        <v>0.81200000000000006</v>
      </c>
      <c r="O94">
        <v>40.6</v>
      </c>
      <c r="P94">
        <v>50</v>
      </c>
      <c r="Q94">
        <v>202627</v>
      </c>
      <c r="R94">
        <v>202726</v>
      </c>
      <c r="T94">
        <v>12</v>
      </c>
      <c r="U94">
        <v>939882</v>
      </c>
      <c r="V94">
        <v>1</v>
      </c>
      <c r="AO94" t="s">
        <v>47</v>
      </c>
      <c r="AP94" t="s">
        <v>48</v>
      </c>
      <c r="BC94" t="s">
        <v>49</v>
      </c>
      <c r="BD94" t="s">
        <v>50</v>
      </c>
      <c r="BO94" t="s">
        <v>49</v>
      </c>
    </row>
    <row r="95" spans="1:67">
      <c r="A95">
        <v>78761</v>
      </c>
      <c r="B95" t="s">
        <v>154</v>
      </c>
      <c r="C95">
        <v>774</v>
      </c>
      <c r="D95" t="s">
        <v>44</v>
      </c>
      <c r="E95" t="s">
        <v>45</v>
      </c>
      <c r="F95" t="s">
        <v>46</v>
      </c>
      <c r="I95">
        <v>0.3</v>
      </c>
      <c r="J95">
        <v>0.81200000000000006</v>
      </c>
      <c r="K95">
        <v>0.65</v>
      </c>
      <c r="L95">
        <v>0</v>
      </c>
      <c r="M95">
        <v>0</v>
      </c>
      <c r="N95">
        <v>0.81200000000000006</v>
      </c>
      <c r="O95">
        <v>40.6</v>
      </c>
      <c r="P95">
        <v>50</v>
      </c>
      <c r="Q95">
        <v>202627</v>
      </c>
      <c r="R95">
        <v>202726</v>
      </c>
      <c r="T95">
        <v>12</v>
      </c>
      <c r="U95">
        <v>939584</v>
      </c>
      <c r="V95">
        <v>1</v>
      </c>
      <c r="AM95" t="s">
        <v>53</v>
      </c>
      <c r="AN95" t="s">
        <v>54</v>
      </c>
      <c r="BC95" t="s">
        <v>49</v>
      </c>
      <c r="BD95" t="s">
        <v>50</v>
      </c>
      <c r="BO95" t="s">
        <v>49</v>
      </c>
    </row>
    <row r="96" spans="1:67">
      <c r="A96">
        <v>79471</v>
      </c>
      <c r="B96" t="s">
        <v>155</v>
      </c>
      <c r="C96">
        <v>774</v>
      </c>
      <c r="D96" t="s">
        <v>44</v>
      </c>
      <c r="E96" t="s">
        <v>45</v>
      </c>
      <c r="F96" t="s">
        <v>46</v>
      </c>
      <c r="I96">
        <v>0.3</v>
      </c>
      <c r="J96">
        <v>0.81200000000000006</v>
      </c>
      <c r="K96">
        <v>0.65</v>
      </c>
      <c r="L96">
        <v>0</v>
      </c>
      <c r="M96">
        <v>0</v>
      </c>
      <c r="N96">
        <v>0.81200000000000006</v>
      </c>
      <c r="O96">
        <v>40.6</v>
      </c>
      <c r="P96">
        <v>50</v>
      </c>
      <c r="Q96">
        <v>202627</v>
      </c>
      <c r="R96">
        <v>202726</v>
      </c>
      <c r="T96">
        <v>12</v>
      </c>
      <c r="U96">
        <v>940082</v>
      </c>
      <c r="V96">
        <v>1</v>
      </c>
      <c r="AM96" t="s">
        <v>53</v>
      </c>
      <c r="AN96" t="s">
        <v>54</v>
      </c>
      <c r="BC96" t="s">
        <v>49</v>
      </c>
      <c r="BD96" t="s">
        <v>50</v>
      </c>
      <c r="BO96" t="s">
        <v>49</v>
      </c>
    </row>
    <row r="97" spans="1:67">
      <c r="A97">
        <v>81785</v>
      </c>
      <c r="B97" t="s">
        <v>156</v>
      </c>
      <c r="C97">
        <v>774</v>
      </c>
      <c r="D97" t="s">
        <v>44</v>
      </c>
      <c r="E97" t="s">
        <v>45</v>
      </c>
      <c r="F97" t="s">
        <v>46</v>
      </c>
      <c r="I97">
        <v>0.3</v>
      </c>
      <c r="J97">
        <v>0.81200000000000006</v>
      </c>
      <c r="K97">
        <v>0.65</v>
      </c>
      <c r="L97">
        <v>0</v>
      </c>
      <c r="M97">
        <v>0</v>
      </c>
      <c r="N97">
        <v>0.81200000000000006</v>
      </c>
      <c r="O97">
        <v>40.6</v>
      </c>
      <c r="P97">
        <v>50</v>
      </c>
      <c r="Q97">
        <v>202627</v>
      </c>
      <c r="R97">
        <v>202726</v>
      </c>
      <c r="T97">
        <v>12</v>
      </c>
      <c r="U97">
        <v>940033</v>
      </c>
      <c r="V97">
        <v>1</v>
      </c>
      <c r="AO97" t="s">
        <v>47</v>
      </c>
      <c r="AP97" t="s">
        <v>48</v>
      </c>
      <c r="BC97" t="s">
        <v>49</v>
      </c>
      <c r="BD97" t="s">
        <v>50</v>
      </c>
      <c r="BO97" t="s">
        <v>49</v>
      </c>
    </row>
    <row r="98" spans="1:67">
      <c r="A98">
        <v>82441</v>
      </c>
      <c r="B98" t="s">
        <v>157</v>
      </c>
      <c r="C98">
        <v>774</v>
      </c>
      <c r="D98" t="s">
        <v>44</v>
      </c>
      <c r="E98" t="s">
        <v>45</v>
      </c>
      <c r="F98" t="s">
        <v>46</v>
      </c>
      <c r="I98">
        <v>0.3</v>
      </c>
      <c r="J98">
        <v>0.81200000000000006</v>
      </c>
      <c r="K98">
        <v>0.65</v>
      </c>
      <c r="L98">
        <v>0</v>
      </c>
      <c r="M98">
        <v>0</v>
      </c>
      <c r="N98">
        <v>0.81200000000000006</v>
      </c>
      <c r="O98">
        <v>40.6</v>
      </c>
      <c r="P98">
        <v>50</v>
      </c>
      <c r="Q98">
        <v>202627</v>
      </c>
      <c r="R98">
        <v>202726</v>
      </c>
      <c r="T98">
        <v>12</v>
      </c>
      <c r="U98">
        <v>940102</v>
      </c>
      <c r="V98">
        <v>1</v>
      </c>
      <c r="AO98" t="s">
        <v>47</v>
      </c>
      <c r="AP98" t="s">
        <v>48</v>
      </c>
      <c r="BC98" t="s">
        <v>49</v>
      </c>
      <c r="BD98" t="s">
        <v>50</v>
      </c>
      <c r="BO98" t="s">
        <v>49</v>
      </c>
    </row>
    <row r="99" spans="1:67">
      <c r="A99">
        <v>87293</v>
      </c>
      <c r="B99" t="s">
        <v>158</v>
      </c>
      <c r="C99">
        <v>774</v>
      </c>
      <c r="D99" t="s">
        <v>44</v>
      </c>
      <c r="E99" t="s">
        <v>45</v>
      </c>
      <c r="F99" t="s">
        <v>46</v>
      </c>
      <c r="I99">
        <v>0.3</v>
      </c>
      <c r="J99">
        <v>0.82299999999999995</v>
      </c>
      <c r="K99">
        <v>0.67</v>
      </c>
      <c r="L99">
        <v>0</v>
      </c>
      <c r="M99">
        <v>0</v>
      </c>
      <c r="N99">
        <v>0.82299999999999995</v>
      </c>
      <c r="O99">
        <v>41.15</v>
      </c>
      <c r="P99">
        <v>50</v>
      </c>
      <c r="Q99">
        <v>202627</v>
      </c>
      <c r="R99">
        <v>202726</v>
      </c>
      <c r="T99">
        <v>12</v>
      </c>
      <c r="U99">
        <v>940652</v>
      </c>
      <c r="V99">
        <v>2</v>
      </c>
      <c r="AO99" t="s">
        <v>47</v>
      </c>
      <c r="AP99" t="s">
        <v>48</v>
      </c>
      <c r="BC99" t="s">
        <v>49</v>
      </c>
      <c r="BD99" t="s">
        <v>50</v>
      </c>
      <c r="BO99" t="s">
        <v>49</v>
      </c>
    </row>
    <row r="100" spans="1:67">
      <c r="A100">
        <v>87324</v>
      </c>
      <c r="B100" t="s">
        <v>159</v>
      </c>
      <c r="C100">
        <v>774</v>
      </c>
      <c r="D100" t="s">
        <v>44</v>
      </c>
      <c r="E100" t="s">
        <v>45</v>
      </c>
      <c r="F100" t="s">
        <v>46</v>
      </c>
      <c r="I100">
        <v>0.3</v>
      </c>
      <c r="J100">
        <v>0.81200000000000006</v>
      </c>
      <c r="K100">
        <v>0.65</v>
      </c>
      <c r="L100">
        <v>0</v>
      </c>
      <c r="M100">
        <v>0</v>
      </c>
      <c r="N100">
        <v>0.81200000000000006</v>
      </c>
      <c r="O100">
        <v>40.6</v>
      </c>
      <c r="P100">
        <v>50</v>
      </c>
      <c r="Q100">
        <v>202627</v>
      </c>
      <c r="R100">
        <v>202726</v>
      </c>
      <c r="T100">
        <v>12</v>
      </c>
      <c r="U100">
        <v>939662</v>
      </c>
      <c r="V100">
        <v>1</v>
      </c>
      <c r="AM100" t="s">
        <v>53</v>
      </c>
      <c r="AN100" t="s">
        <v>54</v>
      </c>
      <c r="BC100" t="s">
        <v>49</v>
      </c>
      <c r="BD100" t="s">
        <v>50</v>
      </c>
      <c r="BO100" t="s">
        <v>49</v>
      </c>
    </row>
    <row r="101" spans="1:67">
      <c r="A101">
        <v>87328</v>
      </c>
      <c r="B101" t="s">
        <v>160</v>
      </c>
      <c r="C101">
        <v>774</v>
      </c>
      <c r="D101" t="s">
        <v>44</v>
      </c>
      <c r="E101" t="s">
        <v>45</v>
      </c>
      <c r="F101" t="s">
        <v>46</v>
      </c>
      <c r="I101">
        <v>0.3</v>
      </c>
      <c r="J101">
        <v>0.82299999999999995</v>
      </c>
      <c r="K101">
        <v>0.67</v>
      </c>
      <c r="L101">
        <v>0</v>
      </c>
      <c r="M101">
        <v>0</v>
      </c>
      <c r="N101">
        <v>0.82299999999999995</v>
      </c>
      <c r="O101">
        <v>41.15</v>
      </c>
      <c r="P101">
        <v>50</v>
      </c>
      <c r="Q101">
        <v>202627</v>
      </c>
      <c r="R101">
        <v>202726</v>
      </c>
      <c r="T101">
        <v>12</v>
      </c>
      <c r="U101">
        <v>939762</v>
      </c>
      <c r="V101">
        <v>2</v>
      </c>
      <c r="AM101" t="s">
        <v>53</v>
      </c>
      <c r="AN101" t="s">
        <v>54</v>
      </c>
      <c r="BC101" t="s">
        <v>49</v>
      </c>
      <c r="BD101" t="s">
        <v>50</v>
      </c>
      <c r="BO101" t="s">
        <v>49</v>
      </c>
    </row>
    <row r="102" spans="1:67">
      <c r="A102">
        <v>87329</v>
      </c>
      <c r="B102" t="s">
        <v>161</v>
      </c>
      <c r="C102">
        <v>774</v>
      </c>
      <c r="D102" t="s">
        <v>44</v>
      </c>
      <c r="E102" t="s">
        <v>45</v>
      </c>
      <c r="F102" t="s">
        <v>46</v>
      </c>
      <c r="I102">
        <v>0.3</v>
      </c>
      <c r="J102">
        <v>0.82299999999999995</v>
      </c>
      <c r="K102">
        <v>0.67</v>
      </c>
      <c r="L102">
        <v>0</v>
      </c>
      <c r="M102">
        <v>0</v>
      </c>
      <c r="N102">
        <v>0.82299999999999995</v>
      </c>
      <c r="O102">
        <v>41.15</v>
      </c>
      <c r="P102">
        <v>50</v>
      </c>
      <c r="Q102">
        <v>202627</v>
      </c>
      <c r="R102">
        <v>202726</v>
      </c>
      <c r="T102">
        <v>12</v>
      </c>
      <c r="U102">
        <v>939742</v>
      </c>
      <c r="V102">
        <v>2</v>
      </c>
      <c r="AO102" t="s">
        <v>47</v>
      </c>
      <c r="AP102" t="s">
        <v>48</v>
      </c>
      <c r="BC102" t="s">
        <v>49</v>
      </c>
      <c r="BD102" t="s">
        <v>50</v>
      </c>
      <c r="BO102" t="s">
        <v>49</v>
      </c>
    </row>
    <row r="103" spans="1:67">
      <c r="A103">
        <v>87332</v>
      </c>
      <c r="B103" t="s">
        <v>162</v>
      </c>
      <c r="C103">
        <v>774</v>
      </c>
      <c r="D103" t="s">
        <v>44</v>
      </c>
      <c r="E103" t="s">
        <v>45</v>
      </c>
      <c r="F103" t="s">
        <v>46</v>
      </c>
      <c r="I103">
        <v>0.3</v>
      </c>
      <c r="J103">
        <v>0.81200000000000006</v>
      </c>
      <c r="K103">
        <v>0.65</v>
      </c>
      <c r="L103">
        <v>0</v>
      </c>
      <c r="M103">
        <v>0</v>
      </c>
      <c r="N103">
        <v>0.81200000000000006</v>
      </c>
      <c r="O103">
        <v>40.6</v>
      </c>
      <c r="P103">
        <v>50</v>
      </c>
      <c r="Q103">
        <v>202627</v>
      </c>
      <c r="R103">
        <v>202726</v>
      </c>
      <c r="T103">
        <v>12</v>
      </c>
      <c r="U103">
        <v>939972</v>
      </c>
      <c r="V103">
        <v>1</v>
      </c>
      <c r="AO103" t="s">
        <v>47</v>
      </c>
      <c r="AP103" t="s">
        <v>48</v>
      </c>
      <c r="BC103" t="s">
        <v>49</v>
      </c>
      <c r="BD103" t="s">
        <v>50</v>
      </c>
      <c r="BO103" t="s">
        <v>49</v>
      </c>
    </row>
    <row r="104" spans="1:67">
      <c r="A104">
        <v>87333</v>
      </c>
      <c r="B104" t="s">
        <v>163</v>
      </c>
      <c r="C104">
        <v>774</v>
      </c>
      <c r="D104" t="s">
        <v>44</v>
      </c>
      <c r="E104" t="s">
        <v>45</v>
      </c>
      <c r="F104" t="s">
        <v>46</v>
      </c>
      <c r="I104">
        <v>0.3</v>
      </c>
      <c r="J104">
        <v>0.81200000000000006</v>
      </c>
      <c r="K104">
        <v>0.65</v>
      </c>
      <c r="L104">
        <v>0</v>
      </c>
      <c r="M104">
        <v>0</v>
      </c>
      <c r="N104">
        <v>0.81200000000000006</v>
      </c>
      <c r="O104">
        <v>40.6</v>
      </c>
      <c r="P104">
        <v>50</v>
      </c>
      <c r="Q104">
        <v>202627</v>
      </c>
      <c r="R104">
        <v>202726</v>
      </c>
      <c r="T104">
        <v>12</v>
      </c>
      <c r="U104">
        <v>940002</v>
      </c>
      <c r="V104">
        <v>1</v>
      </c>
      <c r="AO104" t="s">
        <v>47</v>
      </c>
      <c r="AP104" t="s">
        <v>48</v>
      </c>
      <c r="BC104" t="s">
        <v>49</v>
      </c>
      <c r="BD104" t="s">
        <v>50</v>
      </c>
      <c r="BO104" t="s">
        <v>49</v>
      </c>
    </row>
    <row r="105" spans="1:67">
      <c r="A105">
        <v>87334</v>
      </c>
      <c r="B105" t="s">
        <v>164</v>
      </c>
      <c r="C105">
        <v>774</v>
      </c>
      <c r="D105" t="s">
        <v>44</v>
      </c>
      <c r="E105" t="s">
        <v>45</v>
      </c>
      <c r="F105" t="s">
        <v>46</v>
      </c>
      <c r="I105">
        <v>0.3</v>
      </c>
      <c r="J105">
        <v>0.82299999999999995</v>
      </c>
      <c r="K105">
        <v>0.67</v>
      </c>
      <c r="L105">
        <v>0</v>
      </c>
      <c r="M105">
        <v>0</v>
      </c>
      <c r="N105">
        <v>0.82299999999999995</v>
      </c>
      <c r="O105">
        <v>41.15</v>
      </c>
      <c r="P105">
        <v>50</v>
      </c>
      <c r="Q105">
        <v>202627</v>
      </c>
      <c r="R105">
        <v>202726</v>
      </c>
      <c r="T105">
        <v>12</v>
      </c>
      <c r="U105">
        <v>940212</v>
      </c>
      <c r="V105">
        <v>2</v>
      </c>
      <c r="AM105" t="s">
        <v>53</v>
      </c>
      <c r="AN105" t="s">
        <v>54</v>
      </c>
      <c r="BC105" t="s">
        <v>49</v>
      </c>
      <c r="BD105" t="s">
        <v>50</v>
      </c>
      <c r="BO105" t="s">
        <v>49</v>
      </c>
    </row>
    <row r="106" spans="1:67">
      <c r="A106">
        <v>87335</v>
      </c>
      <c r="B106" t="s">
        <v>165</v>
      </c>
      <c r="C106">
        <v>774</v>
      </c>
      <c r="D106" t="s">
        <v>44</v>
      </c>
      <c r="E106" t="s">
        <v>45</v>
      </c>
      <c r="F106" t="s">
        <v>46</v>
      </c>
      <c r="I106">
        <v>0.3</v>
      </c>
      <c r="J106">
        <v>0.82299999999999995</v>
      </c>
      <c r="K106">
        <v>0.67</v>
      </c>
      <c r="L106">
        <v>0</v>
      </c>
      <c r="M106">
        <v>0</v>
      </c>
      <c r="N106">
        <v>0.82299999999999995</v>
      </c>
      <c r="O106">
        <v>41.15</v>
      </c>
      <c r="P106">
        <v>50</v>
      </c>
      <c r="Q106">
        <v>202627</v>
      </c>
      <c r="R106">
        <v>202726</v>
      </c>
      <c r="T106">
        <v>12</v>
      </c>
      <c r="U106">
        <v>940262</v>
      </c>
      <c r="V106">
        <v>2</v>
      </c>
      <c r="AO106" t="s">
        <v>47</v>
      </c>
      <c r="AP106" t="s">
        <v>48</v>
      </c>
      <c r="BC106" t="s">
        <v>49</v>
      </c>
      <c r="BD106" t="s">
        <v>50</v>
      </c>
      <c r="BO106" t="s">
        <v>49</v>
      </c>
    </row>
    <row r="107" spans="1:67">
      <c r="A107">
        <v>87336</v>
      </c>
      <c r="B107" t="s">
        <v>166</v>
      </c>
      <c r="C107">
        <v>774</v>
      </c>
      <c r="D107" t="s">
        <v>44</v>
      </c>
      <c r="E107" t="s">
        <v>45</v>
      </c>
      <c r="F107" t="s">
        <v>46</v>
      </c>
      <c r="I107">
        <v>0.3</v>
      </c>
      <c r="J107">
        <v>0.82299999999999995</v>
      </c>
      <c r="K107">
        <v>0.67</v>
      </c>
      <c r="L107">
        <v>0</v>
      </c>
      <c r="M107">
        <v>0</v>
      </c>
      <c r="N107">
        <v>0.82299999999999995</v>
      </c>
      <c r="O107">
        <v>41.15</v>
      </c>
      <c r="P107">
        <v>50</v>
      </c>
      <c r="Q107">
        <v>202627</v>
      </c>
      <c r="R107">
        <v>202726</v>
      </c>
      <c r="T107">
        <v>12</v>
      </c>
      <c r="U107">
        <v>940322</v>
      </c>
      <c r="V107">
        <v>2</v>
      </c>
      <c r="AM107" t="s">
        <v>53</v>
      </c>
      <c r="AN107" t="s">
        <v>54</v>
      </c>
      <c r="BC107" t="s">
        <v>49</v>
      </c>
      <c r="BD107" t="s">
        <v>50</v>
      </c>
      <c r="BO107" t="s">
        <v>49</v>
      </c>
    </row>
    <row r="108" spans="1:67">
      <c r="A108">
        <v>87337</v>
      </c>
      <c r="B108" t="s">
        <v>167</v>
      </c>
      <c r="C108">
        <v>774</v>
      </c>
      <c r="D108" t="s">
        <v>44</v>
      </c>
      <c r="E108" t="s">
        <v>45</v>
      </c>
      <c r="F108" t="s">
        <v>46</v>
      </c>
      <c r="I108">
        <v>0.3</v>
      </c>
      <c r="J108">
        <v>0.82299999999999995</v>
      </c>
      <c r="K108">
        <v>0.67</v>
      </c>
      <c r="L108">
        <v>0</v>
      </c>
      <c r="M108">
        <v>0</v>
      </c>
      <c r="N108">
        <v>0.82299999999999995</v>
      </c>
      <c r="O108">
        <v>41.15</v>
      </c>
      <c r="P108">
        <v>50</v>
      </c>
      <c r="Q108">
        <v>202627</v>
      </c>
      <c r="R108">
        <v>202726</v>
      </c>
      <c r="T108">
        <v>12</v>
      </c>
      <c r="U108">
        <v>940332</v>
      </c>
      <c r="V108">
        <v>2</v>
      </c>
      <c r="AM108" t="s">
        <v>53</v>
      </c>
      <c r="AN108" t="s">
        <v>54</v>
      </c>
      <c r="BC108" t="s">
        <v>49</v>
      </c>
      <c r="BD108" t="s">
        <v>50</v>
      </c>
      <c r="BO108" t="s">
        <v>49</v>
      </c>
    </row>
    <row r="109" spans="1:67">
      <c r="A109">
        <v>87338</v>
      </c>
      <c r="B109" t="s">
        <v>168</v>
      </c>
      <c r="C109">
        <v>774</v>
      </c>
      <c r="D109" t="s">
        <v>44</v>
      </c>
      <c r="E109" t="s">
        <v>45</v>
      </c>
      <c r="F109" t="s">
        <v>46</v>
      </c>
      <c r="I109">
        <v>0.3</v>
      </c>
      <c r="J109">
        <v>0.82299999999999995</v>
      </c>
      <c r="K109">
        <v>0.67</v>
      </c>
      <c r="L109">
        <v>0</v>
      </c>
      <c r="M109">
        <v>0</v>
      </c>
      <c r="N109">
        <v>0.82299999999999995</v>
      </c>
      <c r="O109">
        <v>41.15</v>
      </c>
      <c r="P109">
        <v>50</v>
      </c>
      <c r="Q109">
        <v>202627</v>
      </c>
      <c r="R109">
        <v>202726</v>
      </c>
      <c r="T109">
        <v>12</v>
      </c>
      <c r="U109">
        <v>940372</v>
      </c>
      <c r="V109">
        <v>2</v>
      </c>
      <c r="AM109" t="s">
        <v>53</v>
      </c>
      <c r="AN109" t="s">
        <v>54</v>
      </c>
      <c r="BC109" t="s">
        <v>49</v>
      </c>
      <c r="BD109" t="s">
        <v>50</v>
      </c>
      <c r="BO109" t="s">
        <v>49</v>
      </c>
    </row>
    <row r="110" spans="1:67">
      <c r="A110">
        <v>87339</v>
      </c>
      <c r="B110" t="s">
        <v>169</v>
      </c>
      <c r="C110">
        <v>774</v>
      </c>
      <c r="D110" t="s">
        <v>44</v>
      </c>
      <c r="E110" t="s">
        <v>45</v>
      </c>
      <c r="F110" t="s">
        <v>46</v>
      </c>
      <c r="I110">
        <v>0.3</v>
      </c>
      <c r="J110">
        <v>0.82299999999999995</v>
      </c>
      <c r="K110">
        <v>0.67</v>
      </c>
      <c r="L110">
        <v>0</v>
      </c>
      <c r="M110">
        <v>0</v>
      </c>
      <c r="N110">
        <v>0.82299999999999995</v>
      </c>
      <c r="O110">
        <v>41.15</v>
      </c>
      <c r="P110">
        <v>50</v>
      </c>
      <c r="Q110">
        <v>202627</v>
      </c>
      <c r="R110">
        <v>202726</v>
      </c>
      <c r="T110">
        <v>12</v>
      </c>
      <c r="U110">
        <v>940532</v>
      </c>
      <c r="V110">
        <v>2</v>
      </c>
      <c r="AM110" t="s">
        <v>53</v>
      </c>
      <c r="AN110" t="s">
        <v>54</v>
      </c>
      <c r="BC110" t="s">
        <v>49</v>
      </c>
      <c r="BD110" t="s">
        <v>50</v>
      </c>
      <c r="BO110" t="s">
        <v>49</v>
      </c>
    </row>
    <row r="111" spans="1:67">
      <c r="A111">
        <v>87341</v>
      </c>
      <c r="B111" t="s">
        <v>170</v>
      </c>
      <c r="C111">
        <v>774</v>
      </c>
      <c r="D111" t="s">
        <v>44</v>
      </c>
      <c r="E111" t="s">
        <v>45</v>
      </c>
      <c r="F111" t="s">
        <v>46</v>
      </c>
      <c r="I111">
        <v>0.3</v>
      </c>
      <c r="J111">
        <v>0.82299999999999995</v>
      </c>
      <c r="K111">
        <v>0.67</v>
      </c>
      <c r="L111">
        <v>0</v>
      </c>
      <c r="M111">
        <v>0</v>
      </c>
      <c r="N111">
        <v>0.82299999999999995</v>
      </c>
      <c r="O111">
        <v>41.15</v>
      </c>
      <c r="P111">
        <v>50</v>
      </c>
      <c r="Q111">
        <v>202627</v>
      </c>
      <c r="R111">
        <v>202726</v>
      </c>
      <c r="T111">
        <v>12</v>
      </c>
      <c r="U111">
        <v>940682</v>
      </c>
      <c r="V111">
        <v>2</v>
      </c>
      <c r="AM111" t="s">
        <v>53</v>
      </c>
      <c r="AN111" t="s">
        <v>54</v>
      </c>
      <c r="BC111" t="s">
        <v>49</v>
      </c>
      <c r="BD111" t="s">
        <v>50</v>
      </c>
      <c r="BO111" t="s">
        <v>49</v>
      </c>
    </row>
    <row r="112" spans="1:67">
      <c r="A112">
        <v>87342</v>
      </c>
      <c r="B112" t="s">
        <v>171</v>
      </c>
      <c r="C112">
        <v>774</v>
      </c>
      <c r="D112" t="s">
        <v>44</v>
      </c>
      <c r="E112" t="s">
        <v>45</v>
      </c>
      <c r="F112" t="s">
        <v>46</v>
      </c>
      <c r="I112">
        <v>0.3</v>
      </c>
      <c r="J112">
        <v>0.82299999999999995</v>
      </c>
      <c r="K112">
        <v>0.67</v>
      </c>
      <c r="L112">
        <v>0</v>
      </c>
      <c r="M112">
        <v>0</v>
      </c>
      <c r="N112">
        <v>0.82299999999999995</v>
      </c>
      <c r="O112">
        <v>41.15</v>
      </c>
      <c r="P112">
        <v>50</v>
      </c>
      <c r="Q112">
        <v>202627</v>
      </c>
      <c r="R112">
        <v>202726</v>
      </c>
      <c r="T112">
        <v>12</v>
      </c>
      <c r="U112">
        <v>940702</v>
      </c>
      <c r="V112">
        <v>2</v>
      </c>
      <c r="AM112" t="s">
        <v>53</v>
      </c>
      <c r="AN112" t="s">
        <v>54</v>
      </c>
      <c r="BC112" t="s">
        <v>49</v>
      </c>
      <c r="BD112" t="s">
        <v>50</v>
      </c>
      <c r="BO112" t="s">
        <v>49</v>
      </c>
    </row>
    <row r="113" spans="1:67">
      <c r="A113">
        <v>87343</v>
      </c>
      <c r="B113" t="s">
        <v>172</v>
      </c>
      <c r="C113">
        <v>774</v>
      </c>
      <c r="D113" t="s">
        <v>44</v>
      </c>
      <c r="E113" t="s">
        <v>45</v>
      </c>
      <c r="F113" t="s">
        <v>46</v>
      </c>
      <c r="I113">
        <v>0.3</v>
      </c>
      <c r="J113">
        <v>0.82299999999999995</v>
      </c>
      <c r="K113">
        <v>0.67</v>
      </c>
      <c r="L113">
        <v>0</v>
      </c>
      <c r="M113">
        <v>0</v>
      </c>
      <c r="N113">
        <v>0.82299999999999995</v>
      </c>
      <c r="O113">
        <v>41.15</v>
      </c>
      <c r="P113">
        <v>50</v>
      </c>
      <c r="Q113">
        <v>202627</v>
      </c>
      <c r="R113">
        <v>202726</v>
      </c>
      <c r="T113">
        <v>12</v>
      </c>
      <c r="U113">
        <v>940732</v>
      </c>
      <c r="V113">
        <v>2</v>
      </c>
      <c r="AM113" t="s">
        <v>53</v>
      </c>
      <c r="AN113" t="s">
        <v>54</v>
      </c>
      <c r="BC113" t="s">
        <v>49</v>
      </c>
      <c r="BD113" t="s">
        <v>50</v>
      </c>
      <c r="BO113" t="s">
        <v>49</v>
      </c>
    </row>
    <row r="114" spans="1:67">
      <c r="A114">
        <v>87344</v>
      </c>
      <c r="B114" t="s">
        <v>173</v>
      </c>
      <c r="C114">
        <v>774</v>
      </c>
      <c r="D114" t="s">
        <v>44</v>
      </c>
      <c r="E114" t="s">
        <v>45</v>
      </c>
      <c r="F114" t="s">
        <v>46</v>
      </c>
      <c r="I114">
        <v>0.3</v>
      </c>
      <c r="J114">
        <v>0.82299999999999995</v>
      </c>
      <c r="K114">
        <v>0.67</v>
      </c>
      <c r="L114">
        <v>0</v>
      </c>
      <c r="M114">
        <v>0</v>
      </c>
      <c r="N114">
        <v>0.82299999999999995</v>
      </c>
      <c r="O114">
        <v>41.15</v>
      </c>
      <c r="P114">
        <v>50</v>
      </c>
      <c r="Q114">
        <v>202627</v>
      </c>
      <c r="R114">
        <v>202726</v>
      </c>
      <c r="T114">
        <v>12</v>
      </c>
      <c r="U114">
        <v>940772</v>
      </c>
      <c r="V114">
        <v>2</v>
      </c>
      <c r="AM114" t="s">
        <v>53</v>
      </c>
      <c r="AN114" t="s">
        <v>54</v>
      </c>
      <c r="BC114" t="s">
        <v>49</v>
      </c>
      <c r="BD114" t="s">
        <v>50</v>
      </c>
      <c r="BO114" t="s">
        <v>49</v>
      </c>
    </row>
    <row r="115" spans="1:67">
      <c r="A115">
        <v>87345</v>
      </c>
      <c r="B115" t="s">
        <v>174</v>
      </c>
      <c r="C115">
        <v>774</v>
      </c>
      <c r="D115" t="s">
        <v>44</v>
      </c>
      <c r="E115" t="s">
        <v>45</v>
      </c>
      <c r="F115" t="s">
        <v>46</v>
      </c>
      <c r="I115">
        <v>0.3</v>
      </c>
      <c r="J115">
        <v>0.82299999999999995</v>
      </c>
      <c r="K115">
        <v>0.67</v>
      </c>
      <c r="L115">
        <v>0</v>
      </c>
      <c r="M115">
        <v>0</v>
      </c>
      <c r="N115">
        <v>0.82299999999999995</v>
      </c>
      <c r="O115">
        <v>41.15</v>
      </c>
      <c r="P115">
        <v>50</v>
      </c>
      <c r="Q115">
        <v>202627</v>
      </c>
      <c r="R115">
        <v>202726</v>
      </c>
      <c r="T115">
        <v>12</v>
      </c>
      <c r="U115">
        <v>940792</v>
      </c>
      <c r="V115">
        <v>2</v>
      </c>
      <c r="AM115" t="s">
        <v>53</v>
      </c>
      <c r="AN115" t="s">
        <v>54</v>
      </c>
      <c r="BC115" t="s">
        <v>49</v>
      </c>
      <c r="BD115" t="s">
        <v>50</v>
      </c>
      <c r="BO115" t="s">
        <v>49</v>
      </c>
    </row>
    <row r="116" spans="1:67">
      <c r="A116">
        <v>87346</v>
      </c>
      <c r="B116" t="s">
        <v>175</v>
      </c>
      <c r="C116">
        <v>774</v>
      </c>
      <c r="D116" t="s">
        <v>44</v>
      </c>
      <c r="E116" t="s">
        <v>45</v>
      </c>
      <c r="F116" t="s">
        <v>46</v>
      </c>
      <c r="I116">
        <v>0.3</v>
      </c>
      <c r="J116">
        <v>0.82299999999999995</v>
      </c>
      <c r="K116">
        <v>0.67</v>
      </c>
      <c r="L116">
        <v>0</v>
      </c>
      <c r="M116">
        <v>0</v>
      </c>
      <c r="N116">
        <v>0.82299999999999995</v>
      </c>
      <c r="O116">
        <v>41.15</v>
      </c>
      <c r="P116">
        <v>50</v>
      </c>
      <c r="Q116">
        <v>202627</v>
      </c>
      <c r="R116">
        <v>202726</v>
      </c>
      <c r="T116">
        <v>12</v>
      </c>
      <c r="U116">
        <v>940182</v>
      </c>
      <c r="V116">
        <v>2</v>
      </c>
      <c r="AM116" t="s">
        <v>53</v>
      </c>
      <c r="AN116" t="s">
        <v>54</v>
      </c>
      <c r="BC116" t="s">
        <v>49</v>
      </c>
      <c r="BD116" t="s">
        <v>50</v>
      </c>
      <c r="BO116" t="s">
        <v>49</v>
      </c>
    </row>
    <row r="117" spans="1:67">
      <c r="A117">
        <v>87348</v>
      </c>
      <c r="B117" t="s">
        <v>176</v>
      </c>
      <c r="C117">
        <v>774</v>
      </c>
      <c r="D117" t="s">
        <v>44</v>
      </c>
      <c r="E117" t="s">
        <v>45</v>
      </c>
      <c r="F117" t="s">
        <v>46</v>
      </c>
      <c r="I117">
        <v>0.3</v>
      </c>
      <c r="J117">
        <v>0.82299999999999995</v>
      </c>
      <c r="K117">
        <v>0.67</v>
      </c>
      <c r="L117">
        <v>0</v>
      </c>
      <c r="M117">
        <v>0</v>
      </c>
      <c r="N117">
        <v>0.82299999999999995</v>
      </c>
      <c r="O117">
        <v>41.15</v>
      </c>
      <c r="P117">
        <v>50</v>
      </c>
      <c r="Q117">
        <v>202627</v>
      </c>
      <c r="R117">
        <v>202726</v>
      </c>
      <c r="T117">
        <v>12</v>
      </c>
      <c r="U117">
        <v>939772</v>
      </c>
      <c r="V117">
        <v>2</v>
      </c>
      <c r="AM117" t="s">
        <v>53</v>
      </c>
      <c r="AN117" t="s">
        <v>54</v>
      </c>
      <c r="BC117" t="s">
        <v>49</v>
      </c>
      <c r="BD117" t="s">
        <v>50</v>
      </c>
      <c r="BO117" t="s">
        <v>49</v>
      </c>
    </row>
    <row r="118" spans="1:67">
      <c r="A118">
        <v>91284</v>
      </c>
      <c r="B118" t="s">
        <v>177</v>
      </c>
      <c r="C118">
        <v>774</v>
      </c>
      <c r="D118" t="s">
        <v>44</v>
      </c>
      <c r="E118" t="s">
        <v>45</v>
      </c>
      <c r="F118" t="s">
        <v>46</v>
      </c>
      <c r="I118">
        <v>0.3</v>
      </c>
      <c r="J118">
        <v>0.81200000000000006</v>
      </c>
      <c r="K118">
        <v>0.65</v>
      </c>
      <c r="L118">
        <v>0</v>
      </c>
      <c r="M118">
        <v>0</v>
      </c>
      <c r="N118">
        <v>0.81200000000000006</v>
      </c>
      <c r="O118">
        <v>40.6</v>
      </c>
      <c r="P118">
        <v>50</v>
      </c>
      <c r="Q118">
        <v>202627</v>
      </c>
      <c r="R118">
        <v>202726</v>
      </c>
      <c r="T118">
        <v>12</v>
      </c>
      <c r="U118">
        <v>940007</v>
      </c>
      <c r="V118">
        <v>1</v>
      </c>
      <c r="AO118" t="s">
        <v>47</v>
      </c>
      <c r="AP118" t="s">
        <v>48</v>
      </c>
      <c r="BC118" t="s">
        <v>49</v>
      </c>
      <c r="BD118" t="s">
        <v>50</v>
      </c>
      <c r="BO118" t="s">
        <v>49</v>
      </c>
    </row>
    <row r="119" spans="1:67">
      <c r="A119">
        <v>91286</v>
      </c>
      <c r="B119" t="s">
        <v>178</v>
      </c>
      <c r="C119">
        <v>774</v>
      </c>
      <c r="D119" t="s">
        <v>44</v>
      </c>
      <c r="E119" t="s">
        <v>45</v>
      </c>
      <c r="F119" t="s">
        <v>46</v>
      </c>
      <c r="I119">
        <v>0.3</v>
      </c>
      <c r="J119">
        <v>0.81200000000000006</v>
      </c>
      <c r="K119">
        <v>0.65</v>
      </c>
      <c r="L119">
        <v>0</v>
      </c>
      <c r="M119">
        <v>0</v>
      </c>
      <c r="N119">
        <v>0.81200000000000006</v>
      </c>
      <c r="O119">
        <v>40.6</v>
      </c>
      <c r="P119">
        <v>50</v>
      </c>
      <c r="Q119">
        <v>202627</v>
      </c>
      <c r="R119">
        <v>202726</v>
      </c>
      <c r="T119">
        <v>12</v>
      </c>
      <c r="U119">
        <v>940127</v>
      </c>
      <c r="V119">
        <v>1</v>
      </c>
      <c r="AE119" t="s">
        <v>179</v>
      </c>
      <c r="AF119" t="s">
        <v>180</v>
      </c>
      <c r="AO119" t="s">
        <v>47</v>
      </c>
      <c r="AP119" t="s">
        <v>48</v>
      </c>
      <c r="BC119" t="s">
        <v>49</v>
      </c>
      <c r="BD119" t="s">
        <v>50</v>
      </c>
      <c r="BO119" t="s">
        <v>49</v>
      </c>
    </row>
    <row r="120" spans="1:67">
      <c r="A120">
        <v>97684</v>
      </c>
      <c r="B120" t="s">
        <v>181</v>
      </c>
      <c r="C120">
        <v>774</v>
      </c>
      <c r="D120" t="s">
        <v>44</v>
      </c>
      <c r="E120" t="s">
        <v>45</v>
      </c>
      <c r="F120" t="s">
        <v>46</v>
      </c>
      <c r="I120">
        <v>0.3</v>
      </c>
      <c r="J120">
        <v>0.82299999999999995</v>
      </c>
      <c r="K120">
        <v>0.67</v>
      </c>
      <c r="L120">
        <v>0</v>
      </c>
      <c r="M120">
        <v>0</v>
      </c>
      <c r="N120">
        <v>0.82299999999999995</v>
      </c>
      <c r="O120">
        <v>41.15</v>
      </c>
      <c r="P120">
        <v>50</v>
      </c>
      <c r="Q120">
        <v>202627</v>
      </c>
      <c r="R120">
        <v>202726</v>
      </c>
      <c r="T120">
        <v>12</v>
      </c>
      <c r="U120">
        <v>939744</v>
      </c>
      <c r="V120">
        <v>2</v>
      </c>
      <c r="AO120" t="s">
        <v>47</v>
      </c>
      <c r="AP120" t="s">
        <v>48</v>
      </c>
      <c r="BC120" t="s">
        <v>49</v>
      </c>
      <c r="BD120" t="s">
        <v>50</v>
      </c>
      <c r="BO120" t="s">
        <v>49</v>
      </c>
    </row>
    <row r="121" spans="1:67">
      <c r="A121">
        <v>97690</v>
      </c>
      <c r="B121" t="s">
        <v>182</v>
      </c>
      <c r="C121">
        <v>774</v>
      </c>
      <c r="D121" t="s">
        <v>44</v>
      </c>
      <c r="E121" t="s">
        <v>45</v>
      </c>
      <c r="F121" t="s">
        <v>46</v>
      </c>
      <c r="I121">
        <v>0.3</v>
      </c>
      <c r="J121">
        <v>0.92600000000000005</v>
      </c>
      <c r="K121">
        <v>0.85</v>
      </c>
      <c r="L121">
        <v>0</v>
      </c>
      <c r="M121">
        <v>0</v>
      </c>
      <c r="N121">
        <v>0.92600000000000005</v>
      </c>
      <c r="O121">
        <v>46.3</v>
      </c>
      <c r="P121">
        <v>50</v>
      </c>
      <c r="Q121">
        <v>202627</v>
      </c>
      <c r="R121">
        <v>202726</v>
      </c>
      <c r="T121">
        <v>12</v>
      </c>
      <c r="U121">
        <v>940410</v>
      </c>
      <c r="V121">
        <v>4</v>
      </c>
      <c r="AO121" t="s">
        <v>47</v>
      </c>
      <c r="AP121" t="s">
        <v>48</v>
      </c>
      <c r="BC121" t="s">
        <v>49</v>
      </c>
      <c r="BD121" t="s">
        <v>50</v>
      </c>
      <c r="BO121" t="s">
        <v>49</v>
      </c>
    </row>
  </sheetData>
  <sheetProtection algorithmName="SHA-512" hashValue="0EAcNc6H3mZusOy3WyZ8oxDze3uvdK3R3u5WcULqeCoQr9QHQrcO/vj2j8K6NBzxHcMxQuFgxyRhG5VRiHBosw==" saltValue="qddPs5UUh31qiqyCOLeHDA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9020-BE90-8C4A-9DF9-69C5A84E54D7}">
  <dimension ref="A1:Z1"/>
  <sheetViews>
    <sheetView workbookViewId="0"/>
  </sheetViews>
  <sheetFormatPr baseColWidth="10" defaultRowHeight="16"/>
  <sheetData>
    <row r="1" spans="1:26" s="32" customFormat="1" ht="16" customHeight="1">
      <c r="A1" s="43" t="s">
        <v>42</v>
      </c>
      <c r="Q1" s="33"/>
      <c r="R1" s="33"/>
      <c r="S1" s="33"/>
      <c r="T1" s="33"/>
      <c r="U1" s="33"/>
      <c r="V1" s="33"/>
      <c r="W1" s="33"/>
      <c r="X1" s="33"/>
      <c r="Y1" s="33"/>
      <c r="Z1" s="33"/>
    </row>
  </sheetData>
  <sheetProtection algorithmName="SHA-512" hashValue="jcbE/JVSM66Dp4FNntiK7G9DZNr2BDmt6eXAWUeyiufdYeyqeD4+WIRYXiuwy7qlqO7UNaIYwMkZDpC5xZXULA==" saltValue="E+ev2dsOdBL+CiSM7Wn8Y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Intro</vt:lpstr>
      <vt:lpstr>Order</vt:lpstr>
      <vt:lpstr>OUT</vt:lpstr>
      <vt:lpstr>PPG</vt:lpstr>
      <vt:lpstr>Order!Print_Area</vt:lpstr>
      <vt:lpstr>Order!Print_Titles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Kane, Claudia Grace</dc:creator>
  <cp:lastModifiedBy>Mariah</cp:lastModifiedBy>
  <cp:lastPrinted>2021-09-17T18:22:58Z</cp:lastPrinted>
  <dcterms:created xsi:type="dcterms:W3CDTF">2020-08-27T20:33:55Z</dcterms:created>
  <dcterms:modified xsi:type="dcterms:W3CDTF">2026-07-24T14:12:02Z</dcterms:modified>
</cp:coreProperties>
</file>